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a.mistaute\My Documents\2020 m\TINKLAPIS\"/>
    </mc:Choice>
  </mc:AlternateContent>
  <xr:revisionPtr revIDLastSave="0" documentId="8_{7A7F502C-1825-4888-845E-53A22AC2927E}" xr6:coauthVersionLast="45" xr6:coauthVersionMax="45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_FilterDatabase" localSheetId="3" hidden="1">'F2 _20190101'!$Q$29:$Q$57</definedName>
    <definedName name="_xlnm.Print_Area" localSheetId="3">'F2 _20190101'!$A$1:$L$64</definedName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79EEA2D1_63DA_4DC6_972E_B6E6A2744122_.wvu.Cols" localSheetId="0" hidden="1">'f2'!$M:$P</definedName>
    <definedName name="Z_79EEA2D1_63DA_4DC6_972E_B6E6A2744122_.wvu.Cols" localSheetId="1" hidden="1">'f2 (2)'!$M:$P</definedName>
    <definedName name="Z_79EEA2D1_63DA_4DC6_972E_B6E6A2744122_.wvu.Cols" localSheetId="2" hidden="1">'f2 (3)'!$M:$P</definedName>
    <definedName name="Z_79EEA2D1_63DA_4DC6_972E_B6E6A2744122_.wvu.Cols" localSheetId="3" hidden="1">'F2 _20190101'!$M:$P</definedName>
    <definedName name="Z_79EEA2D1_63DA_4DC6_972E_B6E6A2744122_.wvu.FilterData" localSheetId="3" hidden="1">'F2 _20190101'!$Q$29:$Q$57</definedName>
    <definedName name="Z_79EEA2D1_63DA_4DC6_972E_B6E6A2744122_.wvu.PrintArea" localSheetId="3" hidden="1">'F2 _20190101'!$A$1:$L$64</definedName>
    <definedName name="Z_79EEA2D1_63DA_4DC6_972E_B6E6A2744122_.wvu.PrintTitles" localSheetId="0" hidden="1">'f2'!$19:$25</definedName>
    <definedName name="Z_79EEA2D1_63DA_4DC6_972E_B6E6A2744122_.wvu.PrintTitles" localSheetId="1" hidden="1">'f2 (2)'!$19:$25</definedName>
    <definedName name="Z_79EEA2D1_63DA_4DC6_972E_B6E6A2744122_.wvu.PrintTitles" localSheetId="2" hidden="1">'f2 (3)'!$19:$25</definedName>
    <definedName name="Z_79EEA2D1_63DA_4DC6_972E_B6E6A2744122_.wvu.PrintTitles" localSheetId="3" hidden="1">'F2 _20190101'!$19:$29</definedName>
    <definedName name="Z_89D41379_82B4_477D_A293_1D71BDC869ED_.wvu.Cols" localSheetId="0" hidden="1">'f2'!$M:$P</definedName>
    <definedName name="Z_89D41379_82B4_477D_A293_1D71BDC869ED_.wvu.Cols" localSheetId="1" hidden="1">'f2 (2)'!$M:$P</definedName>
    <definedName name="Z_89D41379_82B4_477D_A293_1D71BDC869ED_.wvu.Cols" localSheetId="2" hidden="1">'f2 (3)'!$M:$P</definedName>
    <definedName name="Z_89D41379_82B4_477D_A293_1D71BDC869ED_.wvu.Cols" localSheetId="3" hidden="1">'F2 _20190101'!$M:$P</definedName>
    <definedName name="Z_89D41379_82B4_477D_A293_1D71BDC869ED_.wvu.FilterData" localSheetId="3" hidden="1">'F2 _20190101'!$Q$29:$Q$57</definedName>
    <definedName name="Z_89D41379_82B4_477D_A293_1D71BDC869ED_.wvu.PrintArea" localSheetId="3" hidden="1">'F2 _20190101'!$A$1:$L$64</definedName>
    <definedName name="Z_89D41379_82B4_477D_A293_1D71BDC869ED_.wvu.PrintTitles" localSheetId="0" hidden="1">'f2'!$19:$25</definedName>
    <definedName name="Z_89D41379_82B4_477D_A293_1D71BDC869ED_.wvu.PrintTitles" localSheetId="1" hidden="1">'f2 (2)'!$19:$25</definedName>
    <definedName name="Z_89D41379_82B4_477D_A293_1D71BDC869ED_.wvu.PrintTitles" localSheetId="2" hidden="1">'f2 (3)'!$19:$25</definedName>
    <definedName name="Z_89D41379_82B4_477D_A293_1D71BDC869ED_.wvu.PrintTitles" localSheetId="3" hidden="1">'F2 _20190101'!$19:$29</definedName>
    <definedName name="Z_89D41379_82B4_477D_A293_1D71BDC869ED_.wvu.Rows" localSheetId="3" hidden="1">'F2 _20190101'!$64:$64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D9810ED_57B2_412E_8176_FBB187E63744_.wvu.Cols" localSheetId="0" hidden="1">'f2'!$M:$P</definedName>
    <definedName name="Z_DD9810ED_57B2_412E_8176_FBB187E63744_.wvu.Cols" localSheetId="1" hidden="1">'f2 (2)'!$M:$P</definedName>
    <definedName name="Z_DD9810ED_57B2_412E_8176_FBB187E63744_.wvu.Cols" localSheetId="2" hidden="1">'f2 (3)'!$M:$P</definedName>
    <definedName name="Z_DD9810ED_57B2_412E_8176_FBB187E63744_.wvu.Cols" localSheetId="3" hidden="1">'F2 _20190101'!$M:$P</definedName>
    <definedName name="Z_DD9810ED_57B2_412E_8176_FBB187E63744_.wvu.FilterData" localSheetId="3" hidden="1">'F2 _20190101'!$Q$29:$Q$57</definedName>
    <definedName name="Z_DD9810ED_57B2_412E_8176_FBB187E63744_.wvu.PrintArea" localSheetId="3" hidden="1">'F2 _20190101'!$A$1:$L$64</definedName>
    <definedName name="Z_DD9810ED_57B2_412E_8176_FBB187E63744_.wvu.PrintTitles" localSheetId="0" hidden="1">'f2'!$19:$25</definedName>
    <definedName name="Z_DD9810ED_57B2_412E_8176_FBB187E63744_.wvu.PrintTitles" localSheetId="1" hidden="1">'f2 (2)'!$19:$25</definedName>
    <definedName name="Z_DD9810ED_57B2_412E_8176_FBB187E63744_.wvu.PrintTitles" localSheetId="2" hidden="1">'f2 (3)'!$19:$25</definedName>
    <definedName name="Z_DD9810ED_57B2_412E_8176_FBB187E63744_.wvu.PrintTitles" localSheetId="3" hidden="1">'F2 _20190101'!$19:$29</definedName>
    <definedName name="Z_DD9810ED_57B2_412E_8176_FBB187E63744_.wvu.Rows" localSheetId="3" hidden="1">'F2 _20190101'!$64:$64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</definedNames>
  <calcPr calcId="181029"/>
  <customWorkbookViews>
    <customWorkbookView name="Asta Mištautė - Individuali peržiūra" guid="{DD9810ED-57B2-412E-8176-FBB187E63744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  <customWorkbookView name="Arunas Jablonskis - Personal View" guid="{79EEA2D1-63DA-4DC6-972E-B6E6A2744122}" mergeInterval="0" personalView="1" xWindow="237" yWindow="132" windowWidth="1676" windowHeight="1003" activeSheetId="4"/>
    <customWorkbookView name="Diana Mackonienė - Individuali peržiūra" guid="{89D41379-82B4-477D-A293-1D71BDC869ED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4" l="1"/>
  <c r="K30" i="4"/>
  <c r="L30" i="4"/>
  <c r="I30" i="4"/>
  <c r="I33" i="4"/>
  <c r="J51" i="4"/>
  <c r="K51" i="4"/>
  <c r="L51" i="4"/>
  <c r="I51" i="4"/>
  <c r="J52" i="4"/>
  <c r="K52" i="4"/>
  <c r="L52" i="4"/>
  <c r="M52" i="4"/>
  <c r="N52" i="4"/>
  <c r="O52" i="4"/>
  <c r="P52" i="4"/>
  <c r="I52" i="4"/>
  <c r="J53" i="4"/>
  <c r="K53" i="4"/>
  <c r="L53" i="4"/>
  <c r="I53" i="4"/>
  <c r="Q29" i="4" l="1"/>
  <c r="I34" i="4"/>
  <c r="J34" i="4"/>
  <c r="J33" i="4" s="1"/>
  <c r="J32" i="4" s="1"/>
  <c r="K34" i="4"/>
  <c r="K33" i="4" s="1"/>
  <c r="K32" i="4" s="1"/>
  <c r="L34" i="4"/>
  <c r="L33" i="4" s="1"/>
  <c r="L32" i="4" s="1"/>
  <c r="Q35" i="4"/>
  <c r="I38" i="4"/>
  <c r="I37" i="4" s="1"/>
  <c r="J38" i="4"/>
  <c r="J37" i="4" s="1"/>
  <c r="J36" i="4" s="1"/>
  <c r="K38" i="4"/>
  <c r="K37" i="4" s="1"/>
  <c r="K36" i="4" s="1"/>
  <c r="L38" i="4"/>
  <c r="L37" i="4" s="1"/>
  <c r="L36" i="4" s="1"/>
  <c r="Q39" i="4"/>
  <c r="I43" i="4"/>
  <c r="I42" i="4" s="1"/>
  <c r="J43" i="4"/>
  <c r="J42" i="4" s="1"/>
  <c r="J41" i="4" s="1"/>
  <c r="J40" i="4" s="1"/>
  <c r="K43" i="4"/>
  <c r="K42" i="4" s="1"/>
  <c r="K41" i="4" s="1"/>
  <c r="K40" i="4" s="1"/>
  <c r="L43" i="4"/>
  <c r="L42" i="4" s="1"/>
  <c r="L41" i="4" s="1"/>
  <c r="L40" i="4" s="1"/>
  <c r="Q44" i="4"/>
  <c r="Q45" i="4"/>
  <c r="Q46" i="4"/>
  <c r="Q47" i="4"/>
  <c r="Q48" i="4"/>
  <c r="Q49" i="4"/>
  <c r="Q50" i="4"/>
  <c r="I55" i="4"/>
  <c r="I54" i="4" s="1"/>
  <c r="J55" i="4"/>
  <c r="K55" i="4"/>
  <c r="K54" i="4" s="1"/>
  <c r="L55" i="4"/>
  <c r="L54" i="4" s="1"/>
  <c r="Q56" i="4"/>
  <c r="I34" i="3"/>
  <c r="I33" i="3" s="1"/>
  <c r="I32" i="3" s="1"/>
  <c r="J34" i="3"/>
  <c r="J33" i="3" s="1"/>
  <c r="J32" i="3" s="1"/>
  <c r="J31" i="3" s="1"/>
  <c r="K34" i="3"/>
  <c r="K33" i="3" s="1"/>
  <c r="K32" i="3" s="1"/>
  <c r="K31" i="3" s="1"/>
  <c r="L34" i="3"/>
  <c r="L33" i="3" s="1"/>
  <c r="L32" i="3" s="1"/>
  <c r="J38" i="3"/>
  <c r="J37" i="3" s="1"/>
  <c r="I39" i="3"/>
  <c r="I38" i="3" s="1"/>
  <c r="I37" i="3" s="1"/>
  <c r="J39" i="3"/>
  <c r="K39" i="3"/>
  <c r="K38" i="3" s="1"/>
  <c r="K37" i="3" s="1"/>
  <c r="L39" i="3"/>
  <c r="L38" i="3" s="1"/>
  <c r="L37" i="3" s="1"/>
  <c r="J41" i="3"/>
  <c r="I44" i="3"/>
  <c r="I43" i="3" s="1"/>
  <c r="I42" i="3" s="1"/>
  <c r="I41" i="3" s="1"/>
  <c r="J44" i="3"/>
  <c r="J43" i="3" s="1"/>
  <c r="J42" i="3" s="1"/>
  <c r="K44" i="3"/>
  <c r="K43" i="3" s="1"/>
  <c r="K42" i="3" s="1"/>
  <c r="K41" i="3" s="1"/>
  <c r="L44" i="3"/>
  <c r="L43" i="3" s="1"/>
  <c r="L42" i="3" s="1"/>
  <c r="L41" i="3" s="1"/>
  <c r="J65" i="3"/>
  <c r="I67" i="3"/>
  <c r="I66" i="3" s="1"/>
  <c r="J67" i="3"/>
  <c r="J66" i="3" s="1"/>
  <c r="K67" i="3"/>
  <c r="K66" i="3" s="1"/>
  <c r="K65" i="3" s="1"/>
  <c r="K64" i="3" s="1"/>
  <c r="L67" i="3"/>
  <c r="L66" i="3" s="1"/>
  <c r="I72" i="3"/>
  <c r="I71" i="3" s="1"/>
  <c r="J72" i="3"/>
  <c r="J71" i="3" s="1"/>
  <c r="K72" i="3"/>
  <c r="K71" i="3" s="1"/>
  <c r="L72" i="3"/>
  <c r="L71" i="3" s="1"/>
  <c r="J76" i="3"/>
  <c r="I77" i="3"/>
  <c r="I76" i="3" s="1"/>
  <c r="J77" i="3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J87" i="3"/>
  <c r="J86" i="3" s="1"/>
  <c r="J85" i="3" s="1"/>
  <c r="I88" i="3"/>
  <c r="I87" i="3" s="1"/>
  <c r="I86" i="3" s="1"/>
  <c r="I85" i="3" s="1"/>
  <c r="J88" i="3"/>
  <c r="K88" i="3"/>
  <c r="K87" i="3" s="1"/>
  <c r="K86" i="3" s="1"/>
  <c r="K85" i="3" s="1"/>
  <c r="L88" i="3"/>
  <c r="L87" i="3" s="1"/>
  <c r="L86" i="3" s="1"/>
  <c r="L85" i="3" s="1"/>
  <c r="J95" i="3"/>
  <c r="J94" i="3" s="1"/>
  <c r="I96" i="3"/>
  <c r="I95" i="3" s="1"/>
  <c r="I94" i="3" s="1"/>
  <c r="J96" i="3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J105" i="3"/>
  <c r="J104" i="3" s="1"/>
  <c r="I106" i="3"/>
  <c r="I105" i="3" s="1"/>
  <c r="I104" i="3" s="1"/>
  <c r="J106" i="3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J120" i="3"/>
  <c r="J119" i="3" s="1"/>
  <c r="I121" i="3"/>
  <c r="I120" i="3" s="1"/>
  <c r="I119" i="3" s="1"/>
  <c r="J121" i="3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J128" i="3"/>
  <c r="J127" i="3" s="1"/>
  <c r="I129" i="3"/>
  <c r="I128" i="3" s="1"/>
  <c r="I127" i="3" s="1"/>
  <c r="J129" i="3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J113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J143" i="3"/>
  <c r="J142" i="3" s="1"/>
  <c r="I144" i="3"/>
  <c r="I143" i="3" s="1"/>
  <c r="I142" i="3" s="1"/>
  <c r="J144" i="3"/>
  <c r="K144" i="3"/>
  <c r="K143" i="3" s="1"/>
  <c r="K142" i="3" s="1"/>
  <c r="L144" i="3"/>
  <c r="L143" i="3" s="1"/>
  <c r="L142" i="3" s="1"/>
  <c r="J150" i="3"/>
  <c r="I152" i="3"/>
  <c r="I151" i="3" s="1"/>
  <c r="I150" i="3" s="1"/>
  <c r="J152" i="3"/>
  <c r="J151" i="3" s="1"/>
  <c r="K152" i="3"/>
  <c r="K151" i="3" s="1"/>
  <c r="K150" i="3" s="1"/>
  <c r="L152" i="3"/>
  <c r="L151" i="3" s="1"/>
  <c r="L150" i="3" s="1"/>
  <c r="J157" i="3"/>
  <c r="I158" i="3"/>
  <c r="I157" i="3" s="1"/>
  <c r="J158" i="3"/>
  <c r="K158" i="3"/>
  <c r="K157" i="3" s="1"/>
  <c r="L158" i="3"/>
  <c r="L157" i="3" s="1"/>
  <c r="L156" i="3" s="1"/>
  <c r="L155" i="3" s="1"/>
  <c r="I163" i="3"/>
  <c r="I162" i="3" s="1"/>
  <c r="J163" i="3"/>
  <c r="J162" i="3" s="1"/>
  <c r="K163" i="3"/>
  <c r="K162" i="3" s="1"/>
  <c r="L163" i="3"/>
  <c r="L162" i="3" s="1"/>
  <c r="J167" i="3"/>
  <c r="J166" i="3" s="1"/>
  <c r="I168" i="3"/>
  <c r="I167" i="3" s="1"/>
  <c r="I166" i="3" s="1"/>
  <c r="J168" i="3"/>
  <c r="K168" i="3"/>
  <c r="K167" i="3" s="1"/>
  <c r="K166" i="3" s="1"/>
  <c r="L168" i="3"/>
  <c r="L167" i="3" s="1"/>
  <c r="L166" i="3" s="1"/>
  <c r="I172" i="3"/>
  <c r="I171" i="3" s="1"/>
  <c r="J172" i="3"/>
  <c r="J171" i="3" s="1"/>
  <c r="J170" i="3" s="1"/>
  <c r="K172" i="3"/>
  <c r="K171" i="3" s="1"/>
  <c r="L172" i="3"/>
  <c r="L171" i="3" s="1"/>
  <c r="J176" i="3"/>
  <c r="I177" i="3"/>
  <c r="I176" i="3" s="1"/>
  <c r="J177" i="3"/>
  <c r="K177" i="3"/>
  <c r="K176" i="3" s="1"/>
  <c r="L177" i="3"/>
  <c r="L176" i="3" s="1"/>
  <c r="J185" i="3"/>
  <c r="J184" i="3" s="1"/>
  <c r="I186" i="3"/>
  <c r="I185" i="3" s="1"/>
  <c r="J186" i="3"/>
  <c r="K186" i="3"/>
  <c r="K185" i="3" s="1"/>
  <c r="L186" i="3"/>
  <c r="L185" i="3" s="1"/>
  <c r="J188" i="3"/>
  <c r="I189" i="3"/>
  <c r="I188" i="3" s="1"/>
  <c r="J189" i="3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J203" i="3"/>
  <c r="I204" i="3"/>
  <c r="I203" i="3" s="1"/>
  <c r="J204" i="3"/>
  <c r="K204" i="3"/>
  <c r="K203" i="3" s="1"/>
  <c r="L204" i="3"/>
  <c r="L203" i="3" s="1"/>
  <c r="J206" i="3"/>
  <c r="I208" i="3"/>
  <c r="I207" i="3" s="1"/>
  <c r="I206" i="3" s="1"/>
  <c r="J208" i="3"/>
  <c r="J207" i="3" s="1"/>
  <c r="K208" i="3"/>
  <c r="K207" i="3" s="1"/>
  <c r="K206" i="3" s="1"/>
  <c r="L208" i="3"/>
  <c r="L207" i="3" s="1"/>
  <c r="L206" i="3" s="1"/>
  <c r="J215" i="3"/>
  <c r="J214" i="3" s="1"/>
  <c r="I216" i="3"/>
  <c r="I215" i="3" s="1"/>
  <c r="I214" i="3" s="1"/>
  <c r="J216" i="3"/>
  <c r="K216" i="3"/>
  <c r="K215" i="3" s="1"/>
  <c r="L216" i="3"/>
  <c r="L215" i="3" s="1"/>
  <c r="L214" i="3" s="1"/>
  <c r="J219" i="3"/>
  <c r="I220" i="3"/>
  <c r="I219" i="3" s="1"/>
  <c r="J220" i="3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J232" i="3"/>
  <c r="J233" i="3"/>
  <c r="I234" i="3"/>
  <c r="I233" i="3" s="1"/>
  <c r="I232" i="3" s="1"/>
  <c r="J234" i="3"/>
  <c r="K234" i="3"/>
  <c r="K233" i="3" s="1"/>
  <c r="K232" i="3" s="1"/>
  <c r="L234" i="3"/>
  <c r="L233" i="3" s="1"/>
  <c r="L232" i="3" s="1"/>
  <c r="J240" i="3"/>
  <c r="I241" i="3"/>
  <c r="I240" i="3" s="1"/>
  <c r="J241" i="3"/>
  <c r="K241" i="3"/>
  <c r="K240" i="3" s="1"/>
  <c r="L241" i="3"/>
  <c r="L240" i="3" s="1"/>
  <c r="J252" i="3"/>
  <c r="I253" i="3"/>
  <c r="I252" i="3" s="1"/>
  <c r="J253" i="3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J265" i="3"/>
  <c r="I266" i="3"/>
  <c r="I265" i="3" s="1"/>
  <c r="J266" i="3"/>
  <c r="K266" i="3"/>
  <c r="K265" i="3" s="1"/>
  <c r="L266" i="3"/>
  <c r="L265" i="3" s="1"/>
  <c r="J268" i="3"/>
  <c r="I269" i="3"/>
  <c r="I268" i="3" s="1"/>
  <c r="J269" i="3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J276" i="3"/>
  <c r="I277" i="3"/>
  <c r="I276" i="3" s="1"/>
  <c r="J277" i="3"/>
  <c r="K277" i="3"/>
  <c r="K276" i="3" s="1"/>
  <c r="L277" i="3"/>
  <c r="L276" i="3" s="1"/>
  <c r="L275" i="3" s="1"/>
  <c r="J288" i="3"/>
  <c r="I289" i="3"/>
  <c r="I288" i="3" s="1"/>
  <c r="J289" i="3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6" i="3"/>
  <c r="J296" i="3"/>
  <c r="I297" i="3"/>
  <c r="J297" i="3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3" i="3"/>
  <c r="J303" i="3"/>
  <c r="I304" i="3"/>
  <c r="J304" i="3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3" i="3"/>
  <c r="J313" i="3"/>
  <c r="I314" i="3"/>
  <c r="J314" i="3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8" i="3"/>
  <c r="J328" i="3"/>
  <c r="I329" i="3"/>
  <c r="J329" i="3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6" i="3"/>
  <c r="J336" i="3"/>
  <c r="I337" i="3"/>
  <c r="J337" i="3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2" i="3"/>
  <c r="J342" i="3"/>
  <c r="I343" i="3"/>
  <c r="J343" i="3"/>
  <c r="K343" i="3"/>
  <c r="K342" i="3" s="1"/>
  <c r="L343" i="3"/>
  <c r="L342" i="3" s="1"/>
  <c r="I347" i="3"/>
  <c r="J347" i="3"/>
  <c r="I348" i="3"/>
  <c r="J348" i="3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2" i="3"/>
  <c r="J362" i="3"/>
  <c r="I364" i="3"/>
  <c r="J364" i="3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1" i="3"/>
  <c r="J371" i="3"/>
  <c r="I372" i="3"/>
  <c r="J372" i="3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7" i="3"/>
  <c r="J377" i="3"/>
  <c r="I378" i="3"/>
  <c r="J378" i="3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3" i="2"/>
  <c r="I42" i="2" s="1"/>
  <c r="I41" i="2" s="1"/>
  <c r="I44" i="2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J66" i="2"/>
  <c r="J65" i="2" s="1"/>
  <c r="I67" i="2"/>
  <c r="I66" i="2" s="1"/>
  <c r="I65" i="2" s="1"/>
  <c r="I64" i="2" s="1"/>
  <c r="J67" i="2"/>
  <c r="K67" i="2"/>
  <c r="K66" i="2" s="1"/>
  <c r="L67" i="2"/>
  <c r="L66" i="2" s="1"/>
  <c r="I71" i="2"/>
  <c r="I72" i="2"/>
  <c r="J72" i="2"/>
  <c r="J71" i="2" s="1"/>
  <c r="K72" i="2"/>
  <c r="K71" i="2" s="1"/>
  <c r="L72" i="2"/>
  <c r="L71" i="2" s="1"/>
  <c r="J76" i="2"/>
  <c r="I77" i="2"/>
  <c r="I76" i="2" s="1"/>
  <c r="J77" i="2"/>
  <c r="K77" i="2"/>
  <c r="K76" i="2" s="1"/>
  <c r="L77" i="2"/>
  <c r="L76" i="2" s="1"/>
  <c r="J82" i="2"/>
  <c r="J81" i="2" s="1"/>
  <c r="I83" i="2"/>
  <c r="I82" i="2" s="1"/>
  <c r="I81" i="2" s="1"/>
  <c r="J83" i="2"/>
  <c r="K83" i="2"/>
  <c r="K82" i="2" s="1"/>
  <c r="K81" i="2" s="1"/>
  <c r="L83" i="2"/>
  <c r="L82" i="2" s="1"/>
  <c r="L81" i="2" s="1"/>
  <c r="I87" i="2"/>
  <c r="I86" i="2" s="1"/>
  <c r="I85" i="2" s="1"/>
  <c r="I88" i="2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J95" i="2"/>
  <c r="J94" i="2" s="1"/>
  <c r="I96" i="2"/>
  <c r="I95" i="2" s="1"/>
  <c r="I94" i="2" s="1"/>
  <c r="J96" i="2"/>
  <c r="K96" i="2"/>
  <c r="K95" i="2" s="1"/>
  <c r="K94" i="2" s="1"/>
  <c r="L96" i="2"/>
  <c r="L95" i="2" s="1"/>
  <c r="L94" i="2" s="1"/>
  <c r="I99" i="2"/>
  <c r="J100" i="2"/>
  <c r="J99" i="2" s="1"/>
  <c r="I101" i="2"/>
  <c r="I100" i="2" s="1"/>
  <c r="J101" i="2"/>
  <c r="K101" i="2"/>
  <c r="K100" i="2" s="1"/>
  <c r="K99" i="2" s="1"/>
  <c r="L101" i="2"/>
  <c r="L100" i="2" s="1"/>
  <c r="L99" i="2" s="1"/>
  <c r="J105" i="2"/>
  <c r="J104" i="2" s="1"/>
  <c r="I106" i="2"/>
  <c r="I105" i="2" s="1"/>
  <c r="I104" i="2" s="1"/>
  <c r="J106" i="2"/>
  <c r="K106" i="2"/>
  <c r="K105" i="2" s="1"/>
  <c r="K104" i="2" s="1"/>
  <c r="L106" i="2"/>
  <c r="L105" i="2" s="1"/>
  <c r="L104" i="2" s="1"/>
  <c r="I111" i="2"/>
  <c r="I110" i="2" s="1"/>
  <c r="I109" i="2" s="1"/>
  <c r="I112" i="2"/>
  <c r="J112" i="2"/>
  <c r="J111" i="2" s="1"/>
  <c r="J110" i="2" s="1"/>
  <c r="K112" i="2"/>
  <c r="K111" i="2" s="1"/>
  <c r="K110" i="2" s="1"/>
  <c r="L112" i="2"/>
  <c r="L111" i="2" s="1"/>
  <c r="L110" i="2" s="1"/>
  <c r="I116" i="2"/>
  <c r="I115" i="2" s="1"/>
  <c r="I117" i="2"/>
  <c r="J117" i="2"/>
  <c r="J116" i="2" s="1"/>
  <c r="J115" i="2" s="1"/>
  <c r="K117" i="2"/>
  <c r="K116" i="2" s="1"/>
  <c r="K115" i="2" s="1"/>
  <c r="L117" i="2"/>
  <c r="L116" i="2" s="1"/>
  <c r="L115" i="2" s="1"/>
  <c r="I120" i="2"/>
  <c r="I119" i="2" s="1"/>
  <c r="I121" i="2"/>
  <c r="J121" i="2"/>
  <c r="J120" i="2" s="1"/>
  <c r="J119" i="2" s="1"/>
  <c r="K121" i="2"/>
  <c r="K120" i="2" s="1"/>
  <c r="K119" i="2" s="1"/>
  <c r="L121" i="2"/>
  <c r="L120" i="2" s="1"/>
  <c r="L119" i="2" s="1"/>
  <c r="I124" i="2"/>
  <c r="I123" i="2" s="1"/>
  <c r="I125" i="2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I149" i="2" s="1"/>
  <c r="I148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K162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J205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I149" i="1" s="1"/>
  <c r="I148" i="1" s="1"/>
  <c r="J151" i="1"/>
  <c r="J150" i="1" s="1"/>
  <c r="J149" i="1" s="1"/>
  <c r="J148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I157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I162" i="1" s="1"/>
  <c r="J164" i="1"/>
  <c r="J163" i="1" s="1"/>
  <c r="K164" i="1"/>
  <c r="K163" i="1" s="1"/>
  <c r="K162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J205" i="1" s="1"/>
  <c r="K207" i="1"/>
  <c r="K206" i="1" s="1"/>
  <c r="K205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L287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316" i="1" l="1"/>
  <c r="I287" i="1"/>
  <c r="I286" i="1" s="1"/>
  <c r="I257" i="1"/>
  <c r="L257" i="1"/>
  <c r="L227" i="1"/>
  <c r="L226" i="1" s="1"/>
  <c r="L205" i="1"/>
  <c r="L176" i="1"/>
  <c r="L175" i="1" s="1"/>
  <c r="L162" i="1"/>
  <c r="L157" i="1"/>
  <c r="L149" i="1"/>
  <c r="L148" i="1" s="1"/>
  <c r="L316" i="1"/>
  <c r="K316" i="1"/>
  <c r="K287" i="1"/>
  <c r="K286" i="1" s="1"/>
  <c r="K257" i="1"/>
  <c r="L286" i="1"/>
  <c r="J316" i="1"/>
  <c r="J287" i="1"/>
  <c r="J286" i="1" s="1"/>
  <c r="J257" i="1"/>
  <c r="K227" i="1"/>
  <c r="K226" i="1" s="1"/>
  <c r="K176" i="1"/>
  <c r="K175" i="1" s="1"/>
  <c r="I132" i="1"/>
  <c r="I109" i="1"/>
  <c r="I93" i="1"/>
  <c r="I65" i="1"/>
  <c r="I64" i="1" s="1"/>
  <c r="I31" i="1"/>
  <c r="I316" i="2"/>
  <c r="I287" i="2"/>
  <c r="J227" i="1"/>
  <c r="J226" i="1" s="1"/>
  <c r="J176" i="1"/>
  <c r="J175" i="1" s="1"/>
  <c r="L132" i="1"/>
  <c r="L109" i="1"/>
  <c r="L93" i="1"/>
  <c r="L65" i="1"/>
  <c r="L64" i="1" s="1"/>
  <c r="L31" i="1"/>
  <c r="L30" i="1" s="1"/>
  <c r="L316" i="2"/>
  <c r="L287" i="2"/>
  <c r="L286" i="2" s="1"/>
  <c r="L257" i="2"/>
  <c r="L227" i="2"/>
  <c r="L226" i="2" s="1"/>
  <c r="L205" i="2"/>
  <c r="L176" i="2"/>
  <c r="L175" i="2" s="1"/>
  <c r="L162" i="2"/>
  <c r="L157" i="2"/>
  <c r="L149" i="2"/>
  <c r="L148" i="2" s="1"/>
  <c r="L132" i="2"/>
  <c r="I227" i="1"/>
  <c r="I226" i="1" s="1"/>
  <c r="I205" i="1"/>
  <c r="I176" i="1"/>
  <c r="J162" i="1"/>
  <c r="J157" i="1" s="1"/>
  <c r="K132" i="1"/>
  <c r="K109" i="1"/>
  <c r="K93" i="1"/>
  <c r="K65" i="1"/>
  <c r="K64" i="1" s="1"/>
  <c r="K31" i="1"/>
  <c r="K316" i="2"/>
  <c r="K287" i="2"/>
  <c r="I31" i="2"/>
  <c r="K157" i="1"/>
  <c r="K149" i="1"/>
  <c r="K148" i="1" s="1"/>
  <c r="J132" i="1"/>
  <c r="J109" i="1"/>
  <c r="J93" i="1"/>
  <c r="J65" i="1"/>
  <c r="J64" i="1" s="1"/>
  <c r="J31" i="1"/>
  <c r="J316" i="2"/>
  <c r="J287" i="2"/>
  <c r="I93" i="2"/>
  <c r="J257" i="2"/>
  <c r="J227" i="2"/>
  <c r="J226" i="2" s="1"/>
  <c r="J176" i="2"/>
  <c r="J175" i="2" s="1"/>
  <c r="K346" i="3"/>
  <c r="I346" i="3"/>
  <c r="K312" i="3"/>
  <c r="K311" i="3" s="1"/>
  <c r="I312" i="3"/>
  <c r="I257" i="2"/>
  <c r="I227" i="2"/>
  <c r="I226" i="2" s="1"/>
  <c r="I205" i="2"/>
  <c r="I176" i="2"/>
  <c r="I175" i="2" s="1"/>
  <c r="J162" i="2"/>
  <c r="K132" i="2"/>
  <c r="K109" i="2"/>
  <c r="J31" i="2"/>
  <c r="I162" i="2"/>
  <c r="I157" i="2" s="1"/>
  <c r="K157" i="2"/>
  <c r="K149" i="2"/>
  <c r="K148" i="2" s="1"/>
  <c r="J132" i="2"/>
  <c r="J109" i="2"/>
  <c r="J93" i="2"/>
  <c r="J64" i="2"/>
  <c r="K257" i="2"/>
  <c r="K227" i="2"/>
  <c r="K226" i="2" s="1"/>
  <c r="K205" i="2"/>
  <c r="K176" i="2"/>
  <c r="K175" i="2" s="1"/>
  <c r="J157" i="2"/>
  <c r="J149" i="2"/>
  <c r="J148" i="2" s="1"/>
  <c r="I132" i="2"/>
  <c r="J346" i="3"/>
  <c r="J312" i="3"/>
  <c r="J136" i="3"/>
  <c r="L93" i="2"/>
  <c r="L65" i="2"/>
  <c r="L64" i="2" s="1"/>
  <c r="L31" i="2"/>
  <c r="I275" i="3"/>
  <c r="I239" i="3"/>
  <c r="I184" i="3"/>
  <c r="I183" i="3" s="1"/>
  <c r="J165" i="3"/>
  <c r="K93" i="2"/>
  <c r="K65" i="2"/>
  <c r="K64" i="2" s="1"/>
  <c r="K31" i="2"/>
  <c r="J275" i="3"/>
  <c r="L239" i="3"/>
  <c r="L238" i="3" s="1"/>
  <c r="J239" i="3"/>
  <c r="J238" i="3" s="1"/>
  <c r="J183" i="3"/>
  <c r="J156" i="3"/>
  <c r="J155" i="3" s="1"/>
  <c r="K136" i="3"/>
  <c r="I93" i="3"/>
  <c r="L109" i="2"/>
  <c r="L346" i="3"/>
  <c r="L312" i="3"/>
  <c r="J93" i="3"/>
  <c r="J64" i="3"/>
  <c r="J30" i="3" s="1"/>
  <c r="L184" i="3"/>
  <c r="L183" i="3" s="1"/>
  <c r="I170" i="3"/>
  <c r="K156" i="3"/>
  <c r="K155" i="3" s="1"/>
  <c r="I113" i="3"/>
  <c r="L93" i="3"/>
  <c r="K275" i="3"/>
  <c r="K239" i="3"/>
  <c r="K238" i="3" s="1"/>
  <c r="K214" i="3"/>
  <c r="K184" i="3"/>
  <c r="K183" i="3" s="1"/>
  <c r="K182" i="3" s="1"/>
  <c r="L170" i="3"/>
  <c r="L165" i="3" s="1"/>
  <c r="I136" i="3"/>
  <c r="L113" i="3"/>
  <c r="K93" i="3"/>
  <c r="I65" i="3"/>
  <c r="I64" i="3" s="1"/>
  <c r="I31" i="3"/>
  <c r="K170" i="3"/>
  <c r="K165" i="3" s="1"/>
  <c r="I165" i="3"/>
  <c r="I156" i="3"/>
  <c r="I155" i="3" s="1"/>
  <c r="L136" i="3"/>
  <c r="K113" i="3"/>
  <c r="L65" i="3"/>
  <c r="L64" i="3" s="1"/>
  <c r="L31" i="3"/>
  <c r="Q33" i="4"/>
  <c r="Q55" i="4"/>
  <c r="J54" i="4"/>
  <c r="Q54" i="4" s="1"/>
  <c r="Q43" i="4"/>
  <c r="I41" i="4"/>
  <c r="Q42" i="4"/>
  <c r="L31" i="4"/>
  <c r="Q38" i="4"/>
  <c r="K31" i="4"/>
  <c r="J31" i="4"/>
  <c r="Q37" i="4"/>
  <c r="I36" i="4"/>
  <c r="Q36" i="4" s="1"/>
  <c r="Q34" i="4"/>
  <c r="I32" i="4" l="1"/>
  <c r="I31" i="4" s="1"/>
  <c r="K30" i="3"/>
  <c r="K381" i="3" s="1"/>
  <c r="L30" i="3"/>
  <c r="K30" i="2"/>
  <c r="L30" i="2"/>
  <c r="J311" i="3"/>
  <c r="J182" i="3" s="1"/>
  <c r="J381" i="3" s="1"/>
  <c r="J30" i="1"/>
  <c r="K286" i="2"/>
  <c r="K174" i="2" s="1"/>
  <c r="I175" i="1"/>
  <c r="I174" i="1" s="1"/>
  <c r="I286" i="2"/>
  <c r="K174" i="1"/>
  <c r="J30" i="2"/>
  <c r="I174" i="2"/>
  <c r="I311" i="3"/>
  <c r="L174" i="1"/>
  <c r="L344" i="1" s="1"/>
  <c r="L311" i="3"/>
  <c r="L182" i="3" s="1"/>
  <c r="I238" i="3"/>
  <c r="I182" i="3" s="1"/>
  <c r="J174" i="2"/>
  <c r="J286" i="2"/>
  <c r="K30" i="1"/>
  <c r="K344" i="1" s="1"/>
  <c r="J174" i="1"/>
  <c r="I30" i="1"/>
  <c r="I344" i="1" s="1"/>
  <c r="I30" i="3"/>
  <c r="I30" i="2"/>
  <c r="L174" i="2"/>
  <c r="I40" i="4"/>
  <c r="Q40" i="4" s="1"/>
  <c r="Q41" i="4"/>
  <c r="Q32" i="4" l="1"/>
  <c r="I381" i="3"/>
  <c r="L381" i="3"/>
  <c r="L344" i="2"/>
  <c r="K344" i="2"/>
  <c r="I344" i="2"/>
  <c r="J344" i="2"/>
  <c r="J344" i="1"/>
  <c r="L57" i="4"/>
  <c r="Q53" i="4"/>
  <c r="I57" i="4"/>
  <c r="Q31" i="4"/>
  <c r="K57" i="4" l="1"/>
  <c r="J57" i="4"/>
  <c r="Q52" i="4"/>
  <c r="Q30" i="4"/>
  <c r="Q51" i="4" l="1"/>
  <c r="Q57" i="4"/>
</calcChain>
</file>

<file path=xl/sharedStrings.xml><?xml version="1.0" encoding="utf-8"?>
<sst xmlns="http://schemas.openxmlformats.org/spreadsheetml/2006/main" count="1716" uniqueCount="721">
  <si>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</si>
  <si>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</si>
  <si>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</si>
  <si>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</si>
  <si>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</si>
  <si>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</si>
  <si>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</si>
  <si>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</si>
  <si>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</si>
  <si>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</si>
  <si>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</si>
  <si>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</si>
  <si>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</si>
  <si>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</si>
  <si>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</si>
  <si>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</si>
  <si>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</si>
  <si>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</si>
  <si>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</si>
  <si>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</si>
  <si>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</si>
  <si>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</si>
  <si>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</si>
  <si>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</si>
  <si>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</si>
  <si>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</si>
  <si>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</si>
  <si>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</si>
  <si>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</si>
  <si>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</si>
  <si>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</si>
  <si>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</si>
  <si>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</si>
  <si>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</si>
  <si>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</si>
  <si>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</si>
  <si>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</si>
  <si>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</si>
  <si>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</si>
  <si>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</si>
  <si>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</si>
  <si>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</si>
  <si>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</si>
  <si>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</si>
  <si>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</si>
  <si>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</si>
  <si>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</si>
  <si>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</si>
  <si>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</si>
  <si>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</si>
  <si>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</si>
  <si>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</si>
  <si>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</si>
  <si>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</si>
  <si>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</si>
  <si>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</si>
  <si>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</si>
  <si>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</si>
  <si>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</si>
  <si>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</si>
  <si>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</si>
  <si>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</si>
  <si>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</si>
  <si>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</si>
  <si>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</si>
  <si>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</si>
  <si>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</si>
  <si>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</si>
  <si>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</si>
  <si>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</si>
  <si>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</si>
  <si>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</si>
  <si>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</si>
  <si>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</si>
  <si>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</si>
  <si>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</si>
  <si>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</si>
  <si>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</si>
  <si>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</si>
  <si>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</si>
  <si>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</si>
  <si>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</si>
  <si>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</si>
  <si>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</si>
  <si>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</si>
  <si>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</si>
  <si>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</si>
  <si>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</si>
  <si>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</si>
  <si>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</si>
  <si>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</si>
  <si>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</si>
  <si>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</si>
  <si>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</si>
  <si>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</si>
  <si>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</si>
  <si>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</si>
  <si>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</si>
  <si>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</si>
  <si>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</si>
  <si>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</si>
  <si>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</si>
  <si>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</si>
  <si>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</si>
  <si>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</si>
  <si>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</si>
  <si>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</si>
  <si>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</si>
  <si>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</si>
  <si>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</si>
  <si>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</si>
  <si>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</si>
  <si>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</si>
  <si>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</si>
  <si>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</si>
  <si>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</si>
  <si>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</si>
  <si>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</si>
  <si>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</si>
  <si>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</si>
  <si>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</si>
  <si>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</si>
  <si>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</si>
  <si>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</si>
  <si>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</si>
  <si>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</si>
  <si>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</si>
  <si>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</si>
  <si>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</si>
  <si>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</si>
  <si>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</si>
  <si>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</si>
  <si>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</si>
  <si>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</si>
  <si>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</si>
  <si>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</si>
  <si>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</si>
  <si>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</si>
  <si>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</si>
  <si>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</si>
  <si>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</si>
  <si>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</si>
  <si>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</si>
  <si>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</si>
  <si>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</si>
  <si>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</si>
  <si>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</si>
  <si>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</si>
  <si>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</si>
  <si>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</si>
  <si>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</si>
  <si>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</si>
  <si>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</si>
  <si>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</si>
  <si>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</si>
  <si>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</si>
  <si>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</si>
  <si>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</si>
  <si>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</si>
  <si>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</si>
  <si>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</si>
  <si>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</si>
  <si>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</si>
  <si>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</si>
  <si>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</si>
  <si>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</si>
  <si>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</si>
  <si>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</si>
  <si>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</si>
  <si>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</si>
  <si>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</si>
  <si>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</si>
  <si>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</si>
  <si>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</si>
  <si>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</si>
  <si>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</si>
  <si>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</si>
  <si>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</si>
  <si>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</si>
  <si>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</si>
  <si>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</si>
  <si>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</si>
  <si>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</si>
  <si>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</si>
  <si>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</si>
  <si>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</si>
  <si>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</si>
  <si>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</si>
  <si>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indexed="1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indexed="1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</si>
  <si>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indexed="10"/>
        <rFont val="Times New Roman Baltic"/>
        <charset val="186"/>
      </rPr>
      <t>(transporto, apgyvendinimo, ryšio ir kitos komandiruotės išlaidos)</t>
    </r>
  </si>
  <si>
    <r>
      <rPr>
        <strike/>
        <sz val="10"/>
        <color indexed="1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indexed="1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</si>
  <si>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indexed="1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</si>
  <si>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indexed="1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indexed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</si>
  <si>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</si>
  <si>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</si>
  <si>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</si>
  <si>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indexed="1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</si>
  <si>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</si>
  <si>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</si>
  <si>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indexed="1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</si>
  <si>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indexed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</si>
  <si>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</si>
  <si>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</si>
  <si>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indexed="1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</si>
  <si>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</si>
  <si>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</si>
  <si>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</si>
  <si>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</si>
  <si>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indexed="1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</si>
  <si>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</si>
  <si>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</si>
  <si>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indexed="1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</si>
  <si>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</si>
  <si>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</si>
  <si>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</si>
  <si>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</si>
  <si>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</si>
  <si>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</si>
  <si>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</si>
  <si>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</si>
  <si>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indexed="1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</si>
  <si>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</si>
  <si>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</si>
  <si>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</si>
  <si>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</si>
  <si>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</si>
  <si>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indexed="1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</si>
  <si>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indexed="1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</si>
  <si>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</si>
  <si>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indexed="1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</si>
  <si>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</si>
  <si>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</si>
  <si>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</si>
  <si>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</si>
  <si>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trike/>
        <sz val="10"/>
        <color indexed="1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</si>
  <si>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</si>
  <si>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indexed="1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</si>
  <si>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</si>
  <si>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</si>
  <si>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</si>
  <si>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</si>
  <si>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indexed="10"/>
        <rFont val="Times New Roman Baltic"/>
        <charset val="186"/>
      </rPr>
      <t>ės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</si>
  <si>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</si>
  <si>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</si>
  <si>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</si>
  <si>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</si>
  <si>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</si>
  <si>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</si>
  <si>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</si>
  <si>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</si>
  <si>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indexed="1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</si>
  <si>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indexed="1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</si>
  <si>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</si>
  <si>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</si>
  <si>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indexed="1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</si>
  <si>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</si>
  <si>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indexed="1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</si>
  <si>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</si>
  <si>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</si>
  <si>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</si>
  <si>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indexed="1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</si>
  <si>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indexed="1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</si>
  <si>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os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</si>
  <si>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</si>
  <si>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</si>
  <si>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indexed="1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indexed="1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</si>
  <si>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indexed="1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indexed="1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</si>
  <si>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</si>
  <si>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</si>
  <si>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indexed="1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indexed="10"/>
        <rFont val="Times New Roman Baltic"/>
        <charset val="186"/>
      </rPr>
      <t>daugiamečiai sodiniai</t>
    </r>
    <r>
      <rPr>
        <b/>
        <strike/>
        <sz val="10"/>
        <color indexed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</si>
  <si>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indexed="10"/>
        <rFont val="Times New Roman Baltic"/>
        <charset val="186"/>
      </rPr>
      <t xml:space="preserve"> įsigijimo</t>
    </r>
    <r>
      <rPr>
        <b/>
        <sz val="10"/>
        <color indexed="62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indexed="10"/>
        <rFont val="Times New Roman Baltic"/>
        <charset val="186"/>
      </rPr>
      <t>(perskolinimas)</t>
    </r>
    <r>
      <rPr>
        <b/>
        <strike/>
        <sz val="10"/>
        <color indexed="62"/>
        <rFont val="Times New Roman Baltic"/>
        <charset val="186"/>
      </rPr>
      <t xml:space="preserve"> </t>
    </r>
    <r>
      <rPr>
        <b/>
        <sz val="10"/>
        <color indexed="62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</si>
  <si>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</si>
  <si>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</si>
  <si>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</si>
  <si>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</si>
  <si>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</si>
  <si>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</si>
  <si>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</si>
  <si>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</si>
  <si>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</si>
  <si>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</si>
  <si>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</si>
  <si>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</si>
  <si>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</si>
  <si>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</si>
  <si>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</si>
  <si>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</si>
  <si>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</si>
  <si>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</si>
  <si>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</si>
  <si>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</si>
  <si>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</si>
  <si>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</si>
  <si>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</si>
  <si>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</si>
  <si>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</si>
  <si>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indexed="1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</si>
  <si>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</si>
  <si>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</si>
  <si>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</si>
  <si>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</si>
  <si>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</si>
  <si>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</si>
  <si>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</si>
  <si>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</si>
  <si>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</si>
  <si>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</si>
  <si>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</si>
  <si>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</si>
  <si>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</si>
  <si>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</si>
  <si>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</si>
  <si>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indexed="10"/>
        <rFont val="Times New Roman Baltic"/>
        <charset val="186"/>
      </rPr>
      <t xml:space="preserve">Išlaidos dėl </t>
    </r>
    <r>
      <rPr>
        <b/>
        <sz val="10"/>
        <color indexed="62"/>
        <rFont val="Times New Roman Baltic"/>
        <charset val="186"/>
      </rPr>
      <t>F</t>
    </r>
    <r>
      <rPr>
        <b/>
        <strike/>
        <sz val="10"/>
        <color indexed="1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indexed="62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indexed="1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</si>
  <si>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</si>
  <si>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indexed="1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</si>
  <si>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</si>
  <si>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indexed="1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</si>
  <si>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indexed="1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</si>
  <si>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</si>
  <si>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</si>
  <si>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</si>
  <si>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</si>
  <si>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</si>
  <si>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indexed="1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</si>
  <si>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</si>
  <si>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</si>
  <si>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</si>
  <si>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</si>
  <si>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indexed="1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</si>
  <si>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indexed="1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</si>
  <si>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</si>
  <si>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indexed="1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</si>
  <si>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</si>
  <si>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</si>
  <si>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</si>
  <si>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</si>
  <si>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</si>
  <si>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</si>
  <si>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indexed="1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indexed="1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</si>
  <si>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</si>
  <si>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</si>
  <si>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</si>
  <si>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indexed="1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</si>
  <si>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indexed="1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</si>
  <si>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</si>
  <si>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indexed="1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</si>
  <si>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indexed="1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</si>
  <si>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indexed="1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</si>
  <si>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</si>
  <si>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indexed="1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</si>
  <si>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indexed="1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</si>
  <si>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</si>
  <si>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</si>
  <si>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indexed="1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</si>
  <si>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</si>
  <si>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indexed="1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</si>
  <si>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indexed="1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</si>
  <si>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</si>
  <si>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</si>
  <si>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</si>
  <si>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</si>
  <si>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</si>
  <si>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</si>
  <si>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indexed="1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</si>
  <si>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indexed="1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</si>
  <si>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</si>
  <si>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indexed="1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</si>
  <si>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indexed="1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</si>
  <si>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indexed="1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</si>
  <si>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</si>
  <si>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</si>
  <si>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indexed="1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</si>
  <si>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</si>
  <si>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indexed="1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</si>
  <si>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indexed="10"/>
        <rFont val="Times New Roman Baltic"/>
        <charset val="186"/>
      </rPr>
      <t xml:space="preserve"> 110</t>
    </r>
  </si>
  <si>
    <r>
      <rPr>
        <b/>
        <sz val="8"/>
        <color indexed="8"/>
        <rFont val="Times New Roman Baltic"/>
        <charset val="186"/>
      </rPr>
      <t xml:space="preserve">114 </t>
    </r>
    <r>
      <rPr>
        <strike/>
        <sz val="8"/>
        <color indexed="1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</si>
  <si>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</si>
  <si>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indexed="1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</si>
  <si>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</si>
  <si>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indexed="1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</si>
  <si>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indexed="1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</si>
  <si>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indexed="1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</si>
  <si>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indexed="1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</si>
  <si>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indexed="1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</si>
  <si>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indexed="1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</si>
  <si>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indexed="1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</si>
  <si>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</si>
  <si>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indexed="1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</si>
  <si>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indexed="1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</si>
  <si>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</si>
  <si>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indexed="1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</si>
  <si>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indexed="1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</si>
  <si>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</si>
  <si>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indexed="1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</si>
  <si>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</si>
  <si>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indexed="1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</si>
  <si>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indexed="1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</si>
  <si>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indexed="1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</si>
  <si>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indexed="1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</si>
  <si>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</si>
  <si>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indexed="1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</si>
  <si>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indexed="1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</si>
  <si>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indexed="1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</si>
  <si>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indexed="1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</si>
  <si>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indexed="1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</si>
  <si>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indexed="1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</si>
  <si>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indexed="1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</si>
  <si>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indexed="1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</si>
  <si>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indexed="1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</si>
  <si>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indexed="1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</si>
  <si>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</si>
  <si>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indexed="1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</si>
  <si>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indexed="1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</si>
  <si>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indexed="1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</si>
  <si>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indexed="1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</si>
  <si>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indexed="1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</si>
  <si>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</si>
  <si>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</si>
  <si>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</si>
  <si>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indexed="1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</si>
  <si>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</si>
  <si>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indexed="1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</si>
  <si>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indexed="1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</si>
  <si>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indexed="1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</si>
  <si>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</si>
  <si>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indexed="1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</si>
  <si>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indexed="1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</si>
  <si>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indexed="1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</si>
  <si>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indexed="1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</si>
  <si>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indexed="1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</si>
  <si>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indexed="1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</si>
  <si>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</si>
  <si>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</si>
  <si>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indexed="1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</si>
  <si>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</si>
  <si>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indexed="1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</si>
  <si>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indexed="1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</si>
  <si>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indexed="1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</si>
  <si>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indexed="1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</si>
  <si>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indexed="1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</si>
  <si>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indexed="1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</si>
  <si>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indexed="1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</si>
  <si>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indexed="1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</si>
  <si>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indexed="1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</si>
  <si>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indexed="1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</si>
  <si>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indexed="1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</si>
  <si>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</si>
  <si>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indexed="1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</si>
  <si>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indexed="1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</si>
  <si>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indexed="1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</si>
  <si>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</si>
  <si>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indexed="1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</si>
  <si>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indexed="1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</si>
  <si>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</si>
  <si>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indexed="1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</si>
  <si>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indexed="1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</si>
  <si>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indexed="1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</si>
  <si>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indexed="1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</si>
  <si>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indexed="1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</si>
  <si>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indexed="1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</si>
  <si>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indexed="1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</si>
  <si>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indexed="1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</si>
  <si>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indexed="1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</si>
  <si>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indexed="1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</si>
  <si>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indexed="1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</si>
  <si>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indexed="1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</si>
  <si>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indexed="1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</si>
  <si>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indexed="1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</si>
  <si>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indexed="1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</si>
  <si>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indexed="1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</si>
  <si>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indexed="1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</si>
  <si>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indexed="1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</si>
  <si>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indexed="1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</si>
  <si>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indexed="1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</si>
  <si>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</si>
  <si>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indexed="1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</si>
  <si>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indexed="1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</si>
  <si>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indexed="1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</si>
  <si>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indexed="1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</si>
  <si>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indexed="1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</si>
  <si>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indexed="1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</si>
  <si>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indexed="1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</si>
  <si>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indexed="1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</si>
  <si>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indexed="1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</si>
  <si>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indexed="1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</si>
  <si>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indexed="1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</si>
  <si>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</si>
  <si>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indexed="1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</si>
  <si>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indexed="1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</si>
  <si>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indexed="1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</si>
  <si>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indexed="1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</si>
  <si>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indexed="1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</si>
  <si>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indexed="1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</si>
  <si>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indexed="1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</si>
  <si>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indexed="1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</si>
  <si>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indexed="1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</si>
  <si>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indexed="1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</si>
  <si>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indexed="1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</si>
  <si>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indexed="1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</si>
  <si>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indexed="1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</si>
  <si>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indexed="1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</si>
  <si>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indexed="1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</si>
  <si>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indexed="1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</si>
  <si>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indexed="1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</si>
  <si>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indexed="1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</si>
  <si>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indexed="1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</si>
  <si>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indexed="1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</si>
  <si>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indexed="1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</si>
  <si>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indexed="1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</si>
  <si>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indexed="1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</si>
  <si>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indexed="1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</si>
  <si>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indexed="1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</si>
  <si>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indexed="1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</si>
  <si>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indexed="1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</si>
  <si>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indexed="1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</si>
  <si>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indexed="1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</si>
  <si>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indexed="1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</si>
  <si>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indexed="1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</si>
  <si>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indexed="1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</si>
  <si>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indexed="1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</si>
  <si>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indexed="1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</si>
  <si>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indexed="1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</si>
  <si>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indexed="1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</si>
  <si>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</si>
  <si>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indexed="1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</si>
  <si>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indexed="1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</si>
  <si>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indexed="1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</si>
  <si>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indexed="1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</si>
  <si>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indexed="1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</si>
  <si>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indexed="1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</si>
  <si>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indexed="1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</si>
  <si>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indexed="1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</si>
  <si>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indexed="1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</si>
  <si>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indexed="1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</si>
  <si>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indexed="1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</si>
  <si>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indexed="1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</si>
  <si>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indexed="1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</si>
  <si>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indexed="1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</si>
  <si>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indexed="1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</si>
  <si>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indexed="1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</si>
  <si>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indexed="1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</si>
  <si>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indexed="1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</si>
  <si>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indexed="1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</si>
  <si>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indexed="1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</si>
  <si>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indexed="1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</si>
  <si>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indexed="1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</si>
  <si>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indexed="1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</si>
  <si>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indexed="1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</si>
  <si>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indexed="1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</si>
  <si>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indexed="1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</si>
  <si>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indexed="1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</si>
  <si>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</si>
  <si>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indexed="1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</si>
  <si>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indexed="1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</si>
  <si>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indexed="1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</si>
  <si>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indexed="1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</si>
  <si>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indexed="10"/>
        <rFont val="Times New Roman Baltic"/>
        <charset val="186"/>
      </rPr>
      <t xml:space="preserve"> </t>
    </r>
    <r>
      <rPr>
        <strike/>
        <sz val="8"/>
        <color indexed="1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</si>
  <si>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indexed="1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</si>
  <si>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indexed="1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</si>
  <si>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indexed="1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</si>
  <si>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indexed="1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</si>
  <si>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indexed="1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</si>
  <si>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indexed="1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</si>
  <si>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</si>
  <si>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</si>
  <si>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</si>
  <si>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</si>
  <si>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</si>
  <si>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</si>
  <si>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</si>
  <si>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</si>
  <si>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</si>
  <si>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</si>
  <si>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</si>
  <si>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</si>
  <si>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</si>
  <si>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</si>
  <si>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</si>
  <si>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</si>
  <si>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</si>
  <si>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</si>
  <si>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</si>
  <si>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</si>
  <si>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</si>
  <si>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</si>
  <si>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</si>
  <si>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</si>
  <si>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</si>
  <si>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</si>
  <si>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</si>
  <si>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</si>
  <si>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</si>
  <si>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</si>
  <si>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</si>
  <si>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</si>
  <si>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</si>
  <si>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</si>
  <si>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</si>
  <si>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</si>
  <si>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</si>
  <si>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</si>
  <si>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</si>
  <si>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</si>
  <si>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</si>
  <si>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</si>
  <si>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</si>
  <si>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</si>
  <si>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</si>
  <si>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</si>
  <si>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</si>
  <si>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</si>
  <si>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</si>
  <si>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indexed="1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</si>
  <si>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</si>
  <si>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</si>
  <si>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</si>
  <si>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</si>
  <si>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</si>
  <si>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</si>
  <si>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</si>
  <si>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</si>
  <si>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</si>
  <si>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</si>
  <si>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</si>
  <si>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</si>
  <si>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</si>
  <si>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</si>
  <si>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</si>
  <si>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</si>
  <si>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</si>
  <si>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</si>
  <si>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</si>
  <si>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</si>
  <si>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</si>
  <si>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</si>
  <si>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</si>
  <si>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</si>
  <si>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</si>
  <si>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</si>
  <si>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</si>
  <si>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</si>
  <si>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</si>
  <si>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</si>
  <si>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</si>
  <si>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</si>
  <si>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</si>
  <si>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</si>
  <si>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</si>
  <si>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</si>
  <si>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</si>
  <si>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</si>
  <si>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</si>
  <si>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</si>
  <si>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</si>
  <si>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</si>
  <si>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</si>
  <si>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</si>
  <si>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</si>
  <si>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</si>
  <si>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</si>
  <si>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</si>
  <si>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</si>
  <si>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</si>
  <si>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</si>
  <si>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</si>
  <si>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</si>
  <si>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</si>
  <si>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</si>
  <si>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</si>
  <si>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</si>
  <si>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</si>
  <si>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</si>
  <si>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</si>
  <si>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</si>
  <si>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</si>
  <si>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</si>
  <si>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</si>
  <si>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</si>
  <si>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</si>
  <si>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</si>
  <si>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</si>
  <si>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</si>
  <si>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</si>
  <si>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</si>
  <si>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</si>
  <si>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</si>
  <si>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</si>
  <si>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</si>
  <si>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indexed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</si>
  <si>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</si>
  <si>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</si>
  <si>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</si>
  <si>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</si>
  <si>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</si>
  <si>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</si>
  <si>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</si>
  <si>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</si>
  <si>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</si>
  <si>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</si>
  <si>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</si>
  <si>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</si>
  <si>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</si>
  <si>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Mašinų ir įrenginių įsigijimo išlaidos</t>
  </si>
  <si>
    <t>Kitų mašinų ir įrenginių įsigijimo išlaidos</t>
  </si>
  <si>
    <t>Prekių ir paslaugų įsigijimo  išlaidos</t>
  </si>
  <si>
    <t>Ryšių įrangos ir ryšių paslaugų įsigijimo išlaidos</t>
  </si>
  <si>
    <t xml:space="preserve">  (vyriausiasis buhalteris (buhalteris)/centralizuotos apskaitos įstaigos vadovas arba jo įgaliotas asmuo</t>
  </si>
  <si>
    <t>2018 m. gruodžio 31 d. įsakymo Nr.1K-464 redakcija)</t>
  </si>
  <si>
    <t>Ukmergės rajono savivaldybės kontrolės ir audito tarnyba, į.k. 188689215</t>
  </si>
  <si>
    <t>Metinė</t>
  </si>
  <si>
    <t>9 programa. Savivaldybės valdymo programa</t>
  </si>
  <si>
    <t/>
  </si>
  <si>
    <t>9</t>
  </si>
  <si>
    <t>01</t>
  </si>
  <si>
    <t>03</t>
  </si>
  <si>
    <t>Savivaldybės kontrolierė</t>
  </si>
  <si>
    <t>Onutė Mikelienė</t>
  </si>
  <si>
    <t>Savivaldybės kontrolieriaus pavaduotoja</t>
  </si>
  <si>
    <t>Diana Mackonienė</t>
  </si>
  <si>
    <t>2019 M. GRUODŽIO 31D.</t>
  </si>
  <si>
    <t>2020 m. sausio 1d. Nr.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</si>
</sst>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6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indexed="10"/>
      <name val="Times New Roman Baltic"/>
      <charset val="186"/>
    </font>
    <font>
      <strike/>
      <sz val="10"/>
      <color indexed="10"/>
      <name val="Times New Roman Baltic"/>
      <family val="1"/>
      <charset val="186"/>
    </font>
    <font>
      <strike/>
      <sz val="10"/>
      <color indexed="1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indexed="10"/>
      <name val="Times New Roman Baltic"/>
      <charset val="186"/>
    </font>
    <font>
      <sz val="10"/>
      <color indexed="10"/>
      <name val="Times New Roman Baltic"/>
      <charset val="186"/>
    </font>
    <font>
      <b/>
      <strike/>
      <sz val="10"/>
      <name val="Times New Roman Baltic"/>
      <charset val="186"/>
    </font>
    <font>
      <b/>
      <sz val="10"/>
      <color indexed="62"/>
      <name val="Times New Roman Baltic"/>
      <charset val="186"/>
    </font>
    <font>
      <b/>
      <strike/>
      <sz val="10"/>
      <color indexed="62"/>
      <name val="Times New Roman Baltic"/>
      <charset val="186"/>
    </font>
    <font>
      <sz val="8"/>
      <color indexed="1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indexed="10"/>
      <name val="Times New Roman Baltic"/>
      <charset val="186"/>
    </font>
    <font>
      <b/>
      <sz val="8"/>
      <color indexed="8"/>
      <name val="Times New Roman Baltic"/>
      <charset val="186"/>
    </font>
    <font>
      <b/>
      <sz val="8"/>
      <color indexed="10"/>
      <name val="Times New Roman Baltic"/>
      <charset val="186"/>
    </font>
    <font>
      <strike/>
      <sz val="8"/>
      <color indexed="10"/>
      <name val="Times New Roman Baltic"/>
      <family val="1"/>
      <charset val="186"/>
    </font>
    <font>
      <sz val="12"/>
      <name val="Times New Roman"/>
      <family val="1"/>
      <charset val="186"/>
    </font>
    <font>
      <strike/>
      <sz val="10"/>
      <color rgb="FFFF0000"/>
      <name val="Times New Roman Baltic"/>
      <family val="1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sz val="10"/>
      <color rgb="FFFF0000"/>
      <name val="Times New Roman Baltic"/>
      <charset val="186"/>
    </font>
    <font>
      <strike/>
      <sz val="8"/>
      <color rgb="FFFF0000"/>
      <name val="Times New Roman Baltic"/>
      <charset val="186"/>
    </font>
    <font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z val="7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32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46" fillId="0" borderId="1" xfId="1" applyFont="1" applyBorder="1" applyAlignment="1">
      <alignment vertical="top" wrapText="1"/>
    </xf>
    <xf numFmtId="0" fontId="46" fillId="0" borderId="8" xfId="1" applyFont="1" applyBorder="1" applyAlignment="1">
      <alignment vertical="top" wrapText="1"/>
    </xf>
    <xf numFmtId="0" fontId="46" fillId="0" borderId="12" xfId="1" applyFont="1" applyBorder="1" applyAlignment="1">
      <alignment vertical="top" wrapText="1"/>
    </xf>
    <xf numFmtId="0" fontId="46" fillId="0" borderId="8" xfId="1" applyFont="1" applyBorder="1" applyAlignment="1">
      <alignment horizontal="center" vertical="top" wrapText="1"/>
    </xf>
    <xf numFmtId="0" fontId="47" fillId="0" borderId="4" xfId="1" applyFont="1" applyBorder="1" applyAlignment="1">
      <alignment vertical="top" wrapText="1"/>
    </xf>
    <xf numFmtId="0" fontId="46" fillId="0" borderId="5" xfId="1" applyFont="1" applyBorder="1" applyAlignment="1">
      <alignment vertical="top" wrapText="1"/>
    </xf>
    <xf numFmtId="0" fontId="46" fillId="0" borderId="10" xfId="1" applyFont="1" applyBorder="1" applyAlignment="1">
      <alignment vertical="top" wrapText="1"/>
    </xf>
    <xf numFmtId="0" fontId="46" fillId="0" borderId="6" xfId="1" applyFont="1" applyBorder="1" applyAlignment="1">
      <alignment vertical="top" wrapText="1"/>
    </xf>
    <xf numFmtId="0" fontId="46" fillId="0" borderId="2" xfId="1" applyFont="1" applyBorder="1" applyAlignment="1">
      <alignment vertical="top" wrapText="1"/>
    </xf>
    <xf numFmtId="0" fontId="46" fillId="0" borderId="6" xfId="1" applyFont="1" applyBorder="1" applyAlignment="1">
      <alignment horizontal="center" vertical="top" wrapText="1"/>
    </xf>
    <xf numFmtId="0" fontId="48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46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49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46" fillId="0" borderId="8" xfId="1" applyFont="1" applyFill="1" applyBorder="1" applyAlignment="1">
      <alignment vertical="top" wrapText="1"/>
    </xf>
    <xf numFmtId="0" fontId="46" fillId="0" borderId="8" xfId="1" applyFont="1" applyFill="1" applyBorder="1" applyAlignment="1">
      <alignment horizontal="center" vertical="top" wrapText="1"/>
    </xf>
    <xf numFmtId="0" fontId="46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48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48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46" fillId="0" borderId="9" xfId="1" applyFont="1" applyFill="1" applyBorder="1" applyAlignment="1">
      <alignment vertical="top" wrapText="1"/>
    </xf>
    <xf numFmtId="0" fontId="46" fillId="0" borderId="13" xfId="1" applyFont="1" applyFill="1" applyBorder="1" applyAlignment="1">
      <alignment vertical="top" wrapText="1"/>
    </xf>
    <xf numFmtId="0" fontId="46" fillId="0" borderId="13" xfId="1" applyFont="1" applyFill="1" applyBorder="1" applyAlignment="1">
      <alignment horizontal="center" vertical="top" wrapText="1"/>
    </xf>
    <xf numFmtId="0" fontId="46" fillId="0" borderId="14" xfId="1" applyFont="1" applyFill="1" applyBorder="1" applyAlignment="1">
      <alignment vertical="top" wrapText="1"/>
    </xf>
    <xf numFmtId="0" fontId="48" fillId="0" borderId="8" xfId="1" applyFont="1" applyFill="1" applyBorder="1" applyAlignment="1">
      <alignment horizontal="center" vertical="top" wrapText="1"/>
    </xf>
    <xf numFmtId="0" fontId="48" fillId="0" borderId="13" xfId="1" applyFont="1" applyFill="1" applyBorder="1" applyAlignment="1">
      <alignment horizontal="center" vertical="top" wrapText="1"/>
    </xf>
    <xf numFmtId="0" fontId="48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164" fontId="50" fillId="0" borderId="8" xfId="1" applyNumberFormat="1" applyFont="1" applyBorder="1" applyAlignment="1" applyProtection="1">
      <alignment horizontal="right" vertical="center" wrapText="1"/>
    </xf>
    <xf numFmtId="0" fontId="46" fillId="0" borderId="12" xfId="1" applyFont="1" applyFill="1" applyBorder="1" applyAlignment="1">
      <alignment vertical="top" wrapText="1"/>
    </xf>
    <xf numFmtId="0" fontId="46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46" fillId="0" borderId="5" xfId="1" applyFont="1" applyFill="1" applyBorder="1" applyAlignment="1">
      <alignment vertical="top" wrapText="1"/>
    </xf>
    <xf numFmtId="0" fontId="46" fillId="0" borderId="10" xfId="1" applyFont="1" applyFill="1" applyBorder="1" applyAlignment="1">
      <alignment vertical="top" wrapText="1"/>
    </xf>
    <xf numFmtId="0" fontId="46" fillId="0" borderId="6" xfId="1" applyFont="1" applyFill="1" applyBorder="1" applyAlignment="1">
      <alignment vertical="top" wrapText="1"/>
    </xf>
    <xf numFmtId="0" fontId="46" fillId="0" borderId="6" xfId="1" applyFont="1" applyFill="1" applyBorder="1" applyAlignment="1">
      <alignment horizontal="center" vertical="top" wrapText="1"/>
    </xf>
    <xf numFmtId="0" fontId="46" fillId="0" borderId="2" xfId="1" applyFont="1" applyFill="1" applyBorder="1" applyAlignment="1">
      <alignment vertical="center" wrapText="1"/>
    </xf>
    <xf numFmtId="0" fontId="46" fillId="0" borderId="4" xfId="1" applyFont="1" applyFill="1" applyBorder="1" applyAlignment="1">
      <alignment vertical="top" wrapText="1"/>
    </xf>
    <xf numFmtId="0" fontId="51" fillId="0" borderId="12" xfId="1" applyFont="1" applyFill="1" applyBorder="1" applyAlignment="1">
      <alignment vertical="top" wrapText="1"/>
    </xf>
    <xf numFmtId="0" fontId="46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52" fillId="0" borderId="8" xfId="1" applyFont="1" applyBorder="1" applyAlignment="1">
      <alignment horizontal="center" vertical="center" wrapText="1"/>
    </xf>
    <xf numFmtId="0" fontId="52" fillId="0" borderId="6" xfId="1" applyFont="1" applyBorder="1" applyAlignment="1">
      <alignment horizontal="center" vertical="center" wrapText="1"/>
    </xf>
    <xf numFmtId="0" fontId="52" fillId="0" borderId="8" xfId="1" applyFont="1" applyFill="1" applyBorder="1" applyAlignment="1">
      <alignment horizontal="center" vertical="center" wrapText="1"/>
    </xf>
    <xf numFmtId="0" fontId="53" fillId="0" borderId="13" xfId="1" applyFont="1" applyBorder="1" applyAlignment="1">
      <alignment horizontal="center" vertical="center" wrapText="1"/>
    </xf>
    <xf numFmtId="0" fontId="52" fillId="0" borderId="13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1" xfId="1" applyFont="1" applyBorder="1" applyAlignment="1">
      <alignment horizontal="center" vertical="center" wrapText="1"/>
    </xf>
    <xf numFmtId="0" fontId="40" fillId="0" borderId="4" xfId="1" applyFont="1" applyFill="1" applyBorder="1" applyAlignment="1">
      <alignment horizontal="center" vertical="center" wrapText="1"/>
    </xf>
    <xf numFmtId="0" fontId="52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52" fillId="0" borderId="1" xfId="1" applyFont="1" applyFill="1" applyBorder="1" applyAlignment="1">
      <alignment horizontal="center" vertical="center" wrapText="1"/>
    </xf>
    <xf numFmtId="0" fontId="52" fillId="0" borderId="1" xfId="1" applyFont="1" applyBorder="1" applyAlignment="1">
      <alignment horizontal="center" vertical="center" wrapText="1"/>
    </xf>
    <xf numFmtId="0" fontId="54" fillId="0" borderId="1" xfId="1" applyFont="1" applyFill="1" applyBorder="1" applyAlignment="1">
      <alignment horizontal="center" vertical="top" wrapText="1"/>
    </xf>
    <xf numFmtId="0" fontId="52" fillId="0" borderId="10" xfId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 wrapText="1"/>
    </xf>
    <xf numFmtId="0" fontId="52" fillId="0" borderId="3" xfId="1" applyFont="1" applyFill="1" applyBorder="1" applyAlignment="1">
      <alignment horizontal="center" vertical="center" wrapText="1"/>
    </xf>
    <xf numFmtId="0" fontId="40" fillId="0" borderId="3" xfId="1" applyFont="1" applyFill="1" applyBorder="1" applyAlignment="1">
      <alignment horizontal="center" vertical="center" wrapText="1"/>
    </xf>
    <xf numFmtId="0" fontId="52" fillId="0" borderId="6" xfId="1" applyFont="1" applyFill="1" applyBorder="1" applyAlignment="1">
      <alignment horizontal="center" vertical="center" wrapText="1"/>
    </xf>
    <xf numFmtId="0" fontId="40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0" fontId="45" fillId="0" borderId="0" xfId="0" applyFont="1" applyAlignment="1">
      <alignment horizontal="justify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49" fontId="7" fillId="0" borderId="1" xfId="1" applyNumberFormat="1" applyFont="1" applyBorder="1" applyAlignment="1" applyProtection="1"/>
    <xf numFmtId="49" fontId="8" fillId="0" borderId="1" xfId="1" applyNumberFormat="1" applyFont="1" applyBorder="1" applyAlignment="1" applyProtection="1"/>
    <xf numFmtId="49" fontId="8" fillId="0" borderId="3" xfId="1" applyNumberFormat="1" applyFont="1" applyBorder="1" applyAlignment="1" applyProtection="1"/>
    <xf numFmtId="49" fontId="8" fillId="0" borderId="1" xfId="0" applyNumberFormat="1" applyFont="1" applyBorder="1" applyAlignment="1"/>
    <xf numFmtId="49" fontId="21" fillId="0" borderId="14" xfId="0" applyNumberFormat="1" applyFont="1" applyBorder="1" applyAlignment="1">
      <alignment horizontal="right"/>
    </xf>
    <xf numFmtId="49" fontId="8" fillId="0" borderId="10" xfId="1" applyNumberFormat="1" applyFont="1" applyBorder="1" applyAlignment="1" applyProtection="1">
      <alignment horizontal="right"/>
      <protection locked="0"/>
    </xf>
    <xf numFmtId="49" fontId="8" fillId="0" borderId="8" xfId="1" applyNumberFormat="1" applyFont="1" applyBorder="1" applyAlignment="1" applyProtection="1"/>
    <xf numFmtId="0" fontId="55" fillId="0" borderId="0" xfId="1" applyFont="1"/>
    <xf numFmtId="0" fontId="55" fillId="0" borderId="0" xfId="1" applyFont="1" applyBorder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0" fillId="0" borderId="2" xfId="0" applyNumberFormat="1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5.xml"/><Relationship Id="rId14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19825BF-AB46-4D15-81DE-EA2685A3A33D}" diskRevisions="1" revisionId="6450" version="2">
  <header guid="{D520ABB9-0264-4243-BABD-31635940B49B}" dateTime="2020-01-08T11:26:52" maxSheetId="6" userName="Diana Mackonienė" r:id="rId13" minRId="6419" maxRId="6428">
    <sheetIdMap count="5">
      <sheetId val="1"/>
      <sheetId val="2"/>
      <sheetId val="3"/>
      <sheetId val="4"/>
      <sheetId val="5"/>
    </sheetIdMap>
  </header>
  <header guid="{019825BF-AB46-4D15-81DE-EA2685A3A33D}" dateTime="2020-09-03T11:42:22" maxSheetId="6" userName="Asta Mištautė" r:id="rId14">
    <sheetIdMap count="5">
      <sheetId val="1"/>
      <sheetId val="2"/>
      <sheetId val="3"/>
      <sheetId val="4"/>
      <sheetId val="5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19" sId="4">
    <oc r="I51">
      <f>SUM(I52+#REF!+#REF!)</f>
    </oc>
    <nc r="I51">
      <f>SUM(I52)</f>
    </nc>
  </rcc>
  <rcc rId="6420" sId="4" odxf="1" dxf="1">
    <oc r="J51">
      <f>SUM(J52+#REF!+#REF!)</f>
    </oc>
    <nc r="J51">
      <f>SUM(J52)</f>
    </nc>
    <odxf>
      <border outline="0">
        <left style="hair">
          <color indexed="64"/>
        </left>
        <right/>
      </border>
    </odxf>
    <ndxf>
      <border outline="0">
        <left/>
        <right style="hair">
          <color indexed="64"/>
        </right>
      </border>
    </ndxf>
  </rcc>
  <rcc rId="6421" sId="4" odxf="1" dxf="1">
    <oc r="K51">
      <f>SUM(K52+#REF!+#REF!)</f>
    </oc>
    <nc r="K51">
      <f>SUM(K52)</f>
    </nc>
    <odxf>
      <border outline="0">
        <left style="hair">
          <color indexed="64"/>
        </left>
      </border>
    </odxf>
    <ndxf>
      <border outline="0">
        <left/>
      </border>
    </ndxf>
  </rcc>
  <rcc rId="6422" sId="4">
    <oc r="L51">
      <f>SUM(L52+#REF!+#REF!)</f>
    </oc>
    <nc r="L51">
      <f>SUM(L52)</f>
    </nc>
  </rcc>
  <rcc rId="6423" sId="4">
    <oc r="I57">
      <f>SUM(I30+I51)</f>
    </oc>
    <nc r="I57">
      <f>SUM(I30+I51)</f>
    </nc>
  </rcc>
  <rcc rId="6424" sId="4">
    <oc r="I33">
      <f>SUM(I34+#REF!)</f>
    </oc>
    <nc r="I33">
      <f>SUM(I34)</f>
    </nc>
  </rcc>
  <rcc rId="6425" sId="4">
    <oc r="I30">
      <f>SUM(I31+I40+#REF!+#REF!+#REF!+#REF!+#REF!+#REF!+#REF!)</f>
    </oc>
    <nc r="I30">
      <f>SUM(I31+I40)</f>
    </nc>
  </rcc>
  <rcc rId="6426" sId="4">
    <oc r="J30">
      <f>SUM(J31+J40+#REF!+#REF!+#REF!+#REF!+#REF!+#REF!+#REF!)</f>
    </oc>
    <nc r="J30">
      <f>SUM(J31+J40)</f>
    </nc>
  </rcc>
  <rcc rId="6427" sId="4" odxf="1" dxf="1">
    <oc r="K30">
      <f>SUM(K31+K40+#REF!+#REF!+#REF!+#REF!+#REF!+#REF!+#REF!)</f>
    </oc>
    <nc r="K30">
      <f>SUM(K31+K40)</f>
    </nc>
    <odxf>
      <border outline="0">
        <left style="hair">
          <color indexed="64"/>
        </left>
      </border>
    </odxf>
    <ndxf>
      <border outline="0">
        <left/>
      </border>
    </ndxf>
  </rcc>
  <rcc rId="6428" sId="4">
    <oc r="L30">
      <f>SUM(L31+L40+#REF!+#REF!+#REF!+#REF!+#REF!+#REF!+#REF!)</f>
    </oc>
    <nc r="L30">
      <f>SUM(L31+L40)</f>
    </nc>
  </rcc>
  <rcv guid="{89D41379-82B4-477D-A293-1D71BDC869ED}" action="delete"/>
  <rdn rId="0" localSheetId="1" customView="1" name="Z_89D41379_82B4_477D_A293_1D71BDC869ED_.wvu.PrintTitles" hidden="1" oldHidden="1">
    <formula>'f2'!$19:$25</formula>
    <oldFormula>'f2'!$19:$25</oldFormula>
  </rdn>
  <rdn rId="0" localSheetId="1" customView="1" name="Z_89D41379_82B4_477D_A293_1D71BDC869ED_.wvu.Cols" hidden="1" oldHidden="1">
    <formula>'f2'!$M:$P</formula>
    <oldFormula>'f2'!$M:$P</oldFormula>
  </rdn>
  <rdn rId="0" localSheetId="2" customView="1" name="Z_89D41379_82B4_477D_A293_1D71BDC869ED_.wvu.PrintTitles" hidden="1" oldHidden="1">
    <formula>'f2 (2)'!$19:$25</formula>
    <oldFormula>'f2 (2)'!$19:$25</oldFormula>
  </rdn>
  <rdn rId="0" localSheetId="2" customView="1" name="Z_89D41379_82B4_477D_A293_1D71BDC869ED_.wvu.Cols" hidden="1" oldHidden="1">
    <formula>'f2 (2)'!$M:$P</formula>
    <oldFormula>'f2 (2)'!$M:$P</oldFormula>
  </rdn>
  <rdn rId="0" localSheetId="3" customView="1" name="Z_89D41379_82B4_477D_A293_1D71BDC869ED_.wvu.PrintTitles" hidden="1" oldHidden="1">
    <formula>'f2 (3)'!$19:$25</formula>
    <oldFormula>'f2 (3)'!$19:$25</oldFormula>
  </rdn>
  <rdn rId="0" localSheetId="3" customView="1" name="Z_89D41379_82B4_477D_A293_1D71BDC869ED_.wvu.Cols" hidden="1" oldHidden="1">
    <formula>'f2 (3)'!$M:$P</formula>
    <oldFormula>'f2 (3)'!$M:$P</oldFormula>
  </rdn>
  <rdn rId="0" localSheetId="4" customView="1" name="Z_89D41379_82B4_477D_A293_1D71BDC869ED_.wvu.PrintArea" hidden="1" oldHidden="1">
    <formula>'F2 _20190101'!$A$1:$L$64</formula>
    <oldFormula>'F2 _20190101'!$A$1:$L$64</oldFormula>
  </rdn>
  <rdn rId="0" localSheetId="4" customView="1" name="Z_89D41379_82B4_477D_A293_1D71BDC869ED_.wvu.PrintTitles" hidden="1" oldHidden="1">
    <formula>'F2 _20190101'!$19:$29</formula>
    <oldFormula>'F2 _20190101'!$19:$29</oldFormula>
  </rdn>
  <rdn rId="0" localSheetId="4" customView="1" name="Z_89D41379_82B4_477D_A293_1D71BDC869ED_.wvu.Rows" hidden="1" oldHidden="1">
    <formula>'F2 _20190101'!$64:$64</formula>
  </rdn>
  <rdn rId="0" localSheetId="4" customView="1" name="Z_89D41379_82B4_477D_A293_1D71BDC869ED_.wvu.Cols" hidden="1" oldHidden="1">
    <formula>'F2 _20190101'!$M:$P</formula>
    <oldFormula>'F2 _20190101'!$M:$P</oldFormula>
  </rdn>
  <rdn rId="0" localSheetId="4" customView="1" name="Z_89D41379_82B4_477D_A293_1D71BDC869ED_.wvu.FilterData" hidden="1" oldHidden="1">
    <formula>'F2 _20190101'!$Q$29:$Q$57</formula>
    <oldFormula>'F2 _20190101'!$Q$29:$Q$57</oldFormula>
  </rdn>
  <rcv guid="{89D41379-82B4-477D-A293-1D71BDC869E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DD9810ED_57B2_412E_8176_FBB187E63744_.wvu.PrintTitles" hidden="1" oldHidden="1">
    <formula>'f2'!$19:$25</formula>
  </rdn>
  <rdn rId="0" localSheetId="1" customView="1" name="Z_DD9810ED_57B2_412E_8176_FBB187E63744_.wvu.Cols" hidden="1" oldHidden="1">
    <formula>'f2'!$M:$P</formula>
  </rdn>
  <rdn rId="0" localSheetId="2" customView="1" name="Z_DD9810ED_57B2_412E_8176_FBB187E63744_.wvu.PrintTitles" hidden="1" oldHidden="1">
    <formula>'f2 (2)'!$19:$25</formula>
  </rdn>
  <rdn rId="0" localSheetId="2" customView="1" name="Z_DD9810ED_57B2_412E_8176_FBB187E63744_.wvu.Cols" hidden="1" oldHidden="1">
    <formula>'f2 (2)'!$M:$P</formula>
  </rdn>
  <rdn rId="0" localSheetId="3" customView="1" name="Z_DD9810ED_57B2_412E_8176_FBB187E63744_.wvu.PrintTitles" hidden="1" oldHidden="1">
    <formula>'f2 (3)'!$19:$25</formula>
  </rdn>
  <rdn rId="0" localSheetId="3" customView="1" name="Z_DD9810ED_57B2_412E_8176_FBB187E63744_.wvu.Cols" hidden="1" oldHidden="1">
    <formula>'f2 (3)'!$M:$P</formula>
  </rdn>
  <rdn rId="0" localSheetId="4" customView="1" name="Z_DD9810ED_57B2_412E_8176_FBB187E63744_.wvu.PrintArea" hidden="1" oldHidden="1">
    <formula>'F2 _20190101'!$A$1:$L$64</formula>
  </rdn>
  <rdn rId="0" localSheetId="4" customView="1" name="Z_DD9810ED_57B2_412E_8176_FBB187E63744_.wvu.PrintTitles" hidden="1" oldHidden="1">
    <formula>'F2 _20190101'!$19:$29</formula>
  </rdn>
  <rdn rId="0" localSheetId="4" customView="1" name="Z_DD9810ED_57B2_412E_8176_FBB187E63744_.wvu.Rows" hidden="1" oldHidden="1">
    <formula>'F2 _20190101'!$64:$64</formula>
  </rdn>
  <rdn rId="0" localSheetId="4" customView="1" name="Z_DD9810ED_57B2_412E_8176_FBB187E63744_.wvu.Cols" hidden="1" oldHidden="1">
    <formula>'F2 _20190101'!$M:$P</formula>
  </rdn>
  <rdn rId="0" localSheetId="4" customView="1" name="Z_DD9810ED_57B2_412E_8176_FBB187E63744_.wvu.FilterData" hidden="1" oldHidden="1">
    <formula>'F2 _20190101'!$Q$29:$Q$57</formula>
  </rdn>
  <rcv guid="{DD9810ED-57B2-412E-8176-FBB187E6374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12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0" t="s">
        <v>176</v>
      </c>
      <c r="K1" s="381"/>
      <c r="L1" s="38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1"/>
      <c r="K2" s="381"/>
      <c r="L2" s="38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1"/>
      <c r="K3" s="381"/>
      <c r="L3" s="38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1"/>
      <c r="K4" s="381"/>
      <c r="L4" s="38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1"/>
      <c r="K5" s="381"/>
      <c r="L5" s="38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97"/>
      <c r="H6" s="398"/>
      <c r="I6" s="398"/>
      <c r="J6" s="398"/>
      <c r="K6" s="39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03" t="s">
        <v>161</v>
      </c>
      <c r="H8" s="403"/>
      <c r="I8" s="403"/>
      <c r="J8" s="403"/>
      <c r="K8" s="40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1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2" t="s">
        <v>164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2" t="s">
        <v>165</v>
      </c>
      <c r="H15" s="402"/>
      <c r="I15" s="402"/>
      <c r="J15" s="402"/>
      <c r="K15" s="40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99"/>
      <c r="H17" s="400"/>
      <c r="I17" s="400"/>
      <c r="J17" s="400"/>
      <c r="K17" s="40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08"/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0"/>
      <c r="D22" s="421"/>
      <c r="E22" s="421"/>
      <c r="F22" s="421"/>
      <c r="G22" s="421"/>
      <c r="H22" s="421"/>
      <c r="I22" s="421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96" t="s">
        <v>7</v>
      </c>
      <c r="H25" s="39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84" t="s">
        <v>2</v>
      </c>
      <c r="B27" s="385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15">
        <v>1</v>
      </c>
      <c r="B54" s="406"/>
      <c r="C54" s="406"/>
      <c r="D54" s="406"/>
      <c r="E54" s="406"/>
      <c r="F54" s="407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12">
        <v>1</v>
      </c>
      <c r="B90" s="413"/>
      <c r="C90" s="413"/>
      <c r="D90" s="413"/>
      <c r="E90" s="413"/>
      <c r="F90" s="41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05">
        <v>1</v>
      </c>
      <c r="B131" s="406"/>
      <c r="C131" s="406"/>
      <c r="D131" s="406"/>
      <c r="E131" s="406"/>
      <c r="F131" s="407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15">
        <v>1</v>
      </c>
      <c r="B171" s="406"/>
      <c r="C171" s="406"/>
      <c r="D171" s="406"/>
      <c r="E171" s="406"/>
      <c r="F171" s="407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05">
        <v>1</v>
      </c>
      <c r="B208" s="406"/>
      <c r="C208" s="406"/>
      <c r="D208" s="406"/>
      <c r="E208" s="406"/>
      <c r="F208" s="407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05">
        <v>1</v>
      </c>
      <c r="B247" s="406"/>
      <c r="C247" s="406"/>
      <c r="D247" s="406"/>
      <c r="E247" s="406"/>
      <c r="F247" s="407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05">
        <v>1</v>
      </c>
      <c r="B288" s="406"/>
      <c r="C288" s="406"/>
      <c r="D288" s="406"/>
      <c r="E288" s="406"/>
      <c r="F288" s="407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05">
        <v>1</v>
      </c>
      <c r="B330" s="406"/>
      <c r="C330" s="406"/>
      <c r="D330" s="406"/>
      <c r="E330" s="406"/>
      <c r="F330" s="407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22" t="s">
        <v>133</v>
      </c>
      <c r="L348" s="42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23" t="s">
        <v>175</v>
      </c>
      <c r="E351" s="424"/>
      <c r="F351" s="424"/>
      <c r="G351" s="424"/>
      <c r="H351" s="241"/>
      <c r="I351" s="186" t="s">
        <v>132</v>
      </c>
      <c r="J351" s="5"/>
      <c r="K351" s="422" t="s">
        <v>133</v>
      </c>
      <c r="L351" s="42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D9810ED-57B2-412E-8176-FBB187E63744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9EEA2D1-63DA-4DC6-972E-B6E6A2744122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89D41379-82B4-477D-A293-1D71BDC869ED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0" t="s">
        <v>176</v>
      </c>
      <c r="K1" s="381"/>
      <c r="L1" s="381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1"/>
      <c r="K2" s="381"/>
      <c r="L2" s="381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1"/>
      <c r="K3" s="381"/>
      <c r="L3" s="381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1"/>
      <c r="K4" s="381"/>
      <c r="L4" s="381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1"/>
      <c r="K5" s="381"/>
      <c r="L5" s="381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97"/>
      <c r="H6" s="398"/>
      <c r="I6" s="398"/>
      <c r="J6" s="398"/>
      <c r="K6" s="39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03" t="s">
        <v>161</v>
      </c>
      <c r="H8" s="403"/>
      <c r="I8" s="403"/>
      <c r="J8" s="403"/>
      <c r="K8" s="40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1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2" t="s">
        <v>164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2" t="s">
        <v>165</v>
      </c>
      <c r="H15" s="402"/>
      <c r="I15" s="402"/>
      <c r="J15" s="402"/>
      <c r="K15" s="40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99"/>
      <c r="H17" s="400"/>
      <c r="I17" s="400"/>
      <c r="J17" s="400"/>
      <c r="K17" s="400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08"/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25"/>
      <c r="D19" s="426"/>
      <c r="E19" s="426"/>
      <c r="F19" s="426"/>
      <c r="G19" s="426"/>
      <c r="H19" s="426"/>
      <c r="I19" s="426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20" t="s">
        <v>179</v>
      </c>
      <c r="D20" s="421"/>
      <c r="E20" s="421"/>
      <c r="F20" s="421"/>
      <c r="G20" s="421"/>
      <c r="H20" s="421"/>
      <c r="I20" s="421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20" t="s">
        <v>180</v>
      </c>
      <c r="D21" s="421"/>
      <c r="E21" s="421"/>
      <c r="F21" s="421"/>
      <c r="G21" s="421"/>
      <c r="H21" s="421"/>
      <c r="I21" s="421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0" t="s">
        <v>178</v>
      </c>
      <c r="D22" s="421"/>
      <c r="E22" s="421"/>
      <c r="F22" s="421"/>
      <c r="G22" s="421"/>
      <c r="H22" s="421"/>
      <c r="I22" s="421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96" t="s">
        <v>7</v>
      </c>
      <c r="H25" s="396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84" t="s">
        <v>2</v>
      </c>
      <c r="B27" s="385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15">
        <v>1</v>
      </c>
      <c r="B54" s="406"/>
      <c r="C54" s="406"/>
      <c r="D54" s="406"/>
      <c r="E54" s="406"/>
      <c r="F54" s="407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12">
        <v>1</v>
      </c>
      <c r="B90" s="413"/>
      <c r="C90" s="413"/>
      <c r="D90" s="413"/>
      <c r="E90" s="413"/>
      <c r="F90" s="41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05">
        <v>1</v>
      </c>
      <c r="B131" s="406"/>
      <c r="C131" s="406"/>
      <c r="D131" s="406"/>
      <c r="E131" s="406"/>
      <c r="F131" s="407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15">
        <v>1</v>
      </c>
      <c r="B171" s="406"/>
      <c r="C171" s="406"/>
      <c r="D171" s="406"/>
      <c r="E171" s="406"/>
      <c r="F171" s="407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05">
        <v>1</v>
      </c>
      <c r="B208" s="406"/>
      <c r="C208" s="406"/>
      <c r="D208" s="406"/>
      <c r="E208" s="406"/>
      <c r="F208" s="407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05">
        <v>1</v>
      </c>
      <c r="B247" s="406"/>
      <c r="C247" s="406"/>
      <c r="D247" s="406"/>
      <c r="E247" s="406"/>
      <c r="F247" s="407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05">
        <v>1</v>
      </c>
      <c r="B288" s="406"/>
      <c r="C288" s="406"/>
      <c r="D288" s="406"/>
      <c r="E288" s="406"/>
      <c r="F288" s="407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05">
        <v>1</v>
      </c>
      <c r="B330" s="406"/>
      <c r="C330" s="406"/>
      <c r="D330" s="406"/>
      <c r="E330" s="406"/>
      <c r="F330" s="407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22" t="s">
        <v>133</v>
      </c>
      <c r="L348" s="42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23" t="s">
        <v>175</v>
      </c>
      <c r="E351" s="424"/>
      <c r="F351" s="424"/>
      <c r="G351" s="424"/>
      <c r="H351" s="241"/>
      <c r="I351" s="186" t="s">
        <v>132</v>
      </c>
      <c r="J351" s="5"/>
      <c r="K351" s="422" t="s">
        <v>133</v>
      </c>
      <c r="L351" s="42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D9810ED-57B2-412E-8176-FBB187E63744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9EEA2D1-63DA-4DC6-972E-B6E6A274412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89D41379-82B4-477D-A293-1D71BDC869ED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97"/>
      <c r="H6" s="398"/>
      <c r="I6" s="398"/>
      <c r="J6" s="398"/>
      <c r="K6" s="39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03" t="s">
        <v>161</v>
      </c>
      <c r="H8" s="403"/>
      <c r="I8" s="403"/>
      <c r="J8" s="403"/>
      <c r="K8" s="40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1" t="s">
        <v>163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2" t="s">
        <v>164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02" t="s">
        <v>165</v>
      </c>
      <c r="H15" s="402"/>
      <c r="I15" s="402"/>
      <c r="J15" s="402"/>
      <c r="K15" s="402"/>
      <c r="M15" s="3"/>
      <c r="N15" s="3"/>
      <c r="O15" s="3"/>
      <c r="P15" s="3"/>
    </row>
    <row r="16" spans="1:3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</row>
    <row r="17" spans="1:17">
      <c r="A17" s="5"/>
      <c r="B17" s="169"/>
      <c r="C17" s="169"/>
      <c r="D17" s="169"/>
      <c r="E17" s="421"/>
      <c r="F17" s="421"/>
      <c r="G17" s="421"/>
      <c r="H17" s="421"/>
      <c r="I17" s="421"/>
      <c r="J17" s="421"/>
      <c r="K17" s="421"/>
      <c r="L17" s="169"/>
      <c r="M17" s="3"/>
      <c r="N17" s="3"/>
      <c r="O17" s="3"/>
      <c r="P17" s="3"/>
    </row>
    <row r="18" spans="1:17" ht="12" customHeight="1">
      <c r="A18" s="408" t="s">
        <v>177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25"/>
      <c r="D22" s="427"/>
      <c r="E22" s="427"/>
      <c r="F22" s="427"/>
      <c r="G22" s="427"/>
      <c r="H22" s="427"/>
      <c r="I22" s="427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96" t="s">
        <v>7</v>
      </c>
      <c r="H25" s="396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84" t="s">
        <v>2</v>
      </c>
      <c r="B27" s="385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</row>
    <row r="28" spans="1:17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</row>
    <row r="29" spans="1:17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07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08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09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15">
        <v>1</v>
      </c>
      <c r="B53" s="406"/>
      <c r="C53" s="406"/>
      <c r="D53" s="406"/>
      <c r="E53" s="406"/>
      <c r="F53" s="407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1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07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1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07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0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07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1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2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2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07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1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07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1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12">
        <v>1</v>
      </c>
      <c r="B90" s="413"/>
      <c r="C90" s="413"/>
      <c r="D90" s="413"/>
      <c r="E90" s="413"/>
      <c r="F90" s="41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3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3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3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3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05">
        <v>1</v>
      </c>
      <c r="B135" s="406"/>
      <c r="C135" s="406"/>
      <c r="D135" s="406"/>
      <c r="E135" s="406"/>
      <c r="F135" s="407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4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4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4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5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5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5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5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5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5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5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5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5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5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5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4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15">
        <v>1</v>
      </c>
      <c r="B179" s="406"/>
      <c r="C179" s="406"/>
      <c r="D179" s="406"/>
      <c r="E179" s="406"/>
      <c r="F179" s="407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16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16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16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16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16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16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16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16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16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16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16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16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16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16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16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17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0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17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0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17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0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17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0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05">
        <v>1</v>
      </c>
      <c r="B217" s="406"/>
      <c r="C217" s="406"/>
      <c r="D217" s="406"/>
      <c r="E217" s="406"/>
      <c r="F217" s="407"/>
      <c r="G217" s="216">
        <v>2</v>
      </c>
      <c r="H217" s="319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18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17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18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17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18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17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18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17" t="s">
        <v>444</v>
      </c>
      <c r="I225" s="293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1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1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18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17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18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17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18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17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18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17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18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17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18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17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18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17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18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4" t="s">
        <v>83</v>
      </c>
      <c r="H243" s="317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5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18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5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17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296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1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296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1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296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1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296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1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296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1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296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1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18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17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18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17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18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17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18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17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18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17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18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17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05">
        <v>1</v>
      </c>
      <c r="B264" s="406"/>
      <c r="C264" s="406"/>
      <c r="D264" s="406"/>
      <c r="E264" s="406"/>
      <c r="F264" s="407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18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17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17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17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17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17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17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17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17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17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17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17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17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17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297">
        <v>3</v>
      </c>
      <c r="B279" s="298">
        <v>2</v>
      </c>
      <c r="C279" s="299">
        <v>2</v>
      </c>
      <c r="D279" s="299">
        <v>1</v>
      </c>
      <c r="E279" s="299">
        <v>1</v>
      </c>
      <c r="F279" s="300">
        <v>2</v>
      </c>
      <c r="G279" s="301" t="s">
        <v>83</v>
      </c>
      <c r="H279" s="317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2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4" t="s">
        <v>170</v>
      </c>
      <c r="H280" s="317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2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4" t="s">
        <v>169</v>
      </c>
      <c r="H281" s="317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1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1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1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1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1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1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17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17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17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17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17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17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17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17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17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17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17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17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17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17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17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17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17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17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17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17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17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17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05">
        <v>1</v>
      </c>
      <c r="B310" s="406"/>
      <c r="C310" s="406"/>
      <c r="D310" s="406"/>
      <c r="E310" s="406"/>
      <c r="F310" s="407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17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17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3" t="s">
        <v>314</v>
      </c>
      <c r="H313" s="322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3" t="s">
        <v>314</v>
      </c>
      <c r="H314" s="317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2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2">
        <v>3</v>
      </c>
      <c r="B316" s="302">
        <v>3</v>
      </c>
      <c r="C316" s="265">
        <v>1</v>
      </c>
      <c r="D316" s="263">
        <v>1</v>
      </c>
      <c r="E316" s="263">
        <v>1</v>
      </c>
      <c r="F316" s="264">
        <v>2</v>
      </c>
      <c r="G316" s="294" t="s">
        <v>83</v>
      </c>
      <c r="H316" s="317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2">
        <v>3</v>
      </c>
      <c r="B317" s="265">
        <v>3</v>
      </c>
      <c r="C317" s="298">
        <v>1</v>
      </c>
      <c r="D317" s="263">
        <v>1</v>
      </c>
      <c r="E317" s="263">
        <v>1</v>
      </c>
      <c r="F317" s="264">
        <v>3</v>
      </c>
      <c r="G317" s="294" t="s">
        <v>126</v>
      </c>
      <c r="H317" s="322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3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3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3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3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3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3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17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2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17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2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17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2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17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2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17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2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17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2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17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2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17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2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17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2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17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2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17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2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17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2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17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2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297">
        <v>3</v>
      </c>
      <c r="B350" s="298">
        <v>3</v>
      </c>
      <c r="C350" s="299">
        <v>2</v>
      </c>
      <c r="D350" s="304">
        <v>1</v>
      </c>
      <c r="E350" s="298">
        <v>1</v>
      </c>
      <c r="F350" s="300">
        <v>2</v>
      </c>
      <c r="G350" s="304" t="s">
        <v>83</v>
      </c>
      <c r="H350" s="317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2">
        <v>3</v>
      </c>
      <c r="B351" s="302">
        <v>3</v>
      </c>
      <c r="C351" s="265">
        <v>2</v>
      </c>
      <c r="D351" s="294">
        <v>1</v>
      </c>
      <c r="E351" s="265">
        <v>1</v>
      </c>
      <c r="F351" s="264">
        <v>3</v>
      </c>
      <c r="G351" s="294" t="s">
        <v>126</v>
      </c>
      <c r="H351" s="322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3">
        <v>301</v>
      </c>
      <c r="I352" s="121"/>
      <c r="J352" s="305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3">
        <v>302</v>
      </c>
      <c r="I353" s="121"/>
      <c r="J353" s="305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3">
        <v>303</v>
      </c>
      <c r="I354" s="121"/>
      <c r="J354" s="305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3">
        <v>304</v>
      </c>
      <c r="I355" s="121"/>
      <c r="J355" s="305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3">
        <v>305</v>
      </c>
      <c r="I356" s="121"/>
      <c r="J356" s="305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3">
        <v>306</v>
      </c>
      <c r="I357" s="121"/>
      <c r="J357" s="305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17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2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17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2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17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05">
        <v>1</v>
      </c>
      <c r="B363" s="406"/>
      <c r="C363" s="406"/>
      <c r="D363" s="406"/>
      <c r="E363" s="406"/>
      <c r="F363" s="407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2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17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2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09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4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09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4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09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4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09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4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09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4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09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4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09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5">
        <v>328</v>
      </c>
      <c r="I380" s="132"/>
      <c r="J380" s="306"/>
      <c r="K380" s="306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4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22" t="s">
        <v>133</v>
      </c>
      <c r="L385" s="422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23" t="s">
        <v>175</v>
      </c>
      <c r="E388" s="424"/>
      <c r="F388" s="424"/>
      <c r="G388" s="424"/>
      <c r="H388" s="241"/>
      <c r="I388" s="186" t="s">
        <v>132</v>
      </c>
      <c r="J388" s="5"/>
      <c r="K388" s="422" t="s">
        <v>133</v>
      </c>
      <c r="L388" s="422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DD9810ED-57B2-412E-8176-FBB187E63744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79EEA2D1-63DA-4DC6-972E-B6E6A2744122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89D41379-82B4-477D-A293-1D71BDC869ED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</customSheetViews>
  <mergeCells count="31">
    <mergeCell ref="A29:F29"/>
    <mergeCell ref="K385:L385"/>
    <mergeCell ref="A363:F363"/>
    <mergeCell ref="A27:F28"/>
    <mergeCell ref="A18:L18"/>
    <mergeCell ref="A135:F135"/>
    <mergeCell ref="A53:F53"/>
    <mergeCell ref="A90:F90"/>
    <mergeCell ref="C22:I22"/>
    <mergeCell ref="H27:H28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G25:H25"/>
    <mergeCell ref="G10:K10"/>
    <mergeCell ref="B13:L13"/>
    <mergeCell ref="G16:K16"/>
    <mergeCell ref="G11:K11"/>
    <mergeCell ref="G15:K15"/>
    <mergeCell ref="D388:G388"/>
    <mergeCell ref="A310:F310"/>
    <mergeCell ref="K388:L388"/>
    <mergeCell ref="A179:F179"/>
    <mergeCell ref="A217:F217"/>
    <mergeCell ref="A264:F264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2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AJ540"/>
  <sheetViews>
    <sheetView showZeros="0" tabSelected="1" zoomScaleNormal="100" zoomScaleSheetLayoutView="120" workbookViewId="0"/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42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0.5" customHeight="1">
      <c r="A1" s="3"/>
      <c r="B1" s="3"/>
      <c r="C1" s="3"/>
      <c r="D1" s="3"/>
      <c r="E1" s="3"/>
      <c r="F1" s="14"/>
      <c r="G1" s="238"/>
      <c r="H1" s="167"/>
      <c r="I1" s="166"/>
      <c r="J1" s="378" t="s">
        <v>181</v>
      </c>
      <c r="K1" s="378"/>
      <c r="L1" s="378"/>
      <c r="M1" s="7"/>
      <c r="N1" s="23"/>
      <c r="O1" s="23"/>
      <c r="P1" s="23"/>
      <c r="Q1" s="379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0.5" customHeight="1">
      <c r="A2" s="3"/>
      <c r="B2" s="3"/>
      <c r="C2" s="3"/>
      <c r="D2" s="3"/>
      <c r="E2" s="3"/>
      <c r="F2" s="14"/>
      <c r="G2" s="3"/>
      <c r="H2" s="168"/>
      <c r="I2" s="169"/>
      <c r="J2" s="378" t="s">
        <v>182</v>
      </c>
      <c r="K2" s="378"/>
      <c r="L2" s="378"/>
      <c r="M2" s="7"/>
      <c r="N2" s="23"/>
      <c r="O2" s="23"/>
      <c r="P2" s="23"/>
      <c r="Q2" s="37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0.5" customHeight="1">
      <c r="A3" s="3"/>
      <c r="B3" s="3"/>
      <c r="C3" s="3"/>
      <c r="D3" s="3"/>
      <c r="E3" s="3"/>
      <c r="F3" s="14"/>
      <c r="G3" s="3"/>
      <c r="H3" s="25"/>
      <c r="I3" s="168"/>
      <c r="J3" s="378" t="s">
        <v>183</v>
      </c>
      <c r="K3" s="378"/>
      <c r="L3" s="378"/>
      <c r="M3" s="7"/>
      <c r="N3" s="23"/>
      <c r="O3" s="23"/>
      <c r="P3" s="23"/>
      <c r="Q3" s="37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0.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78" t="s">
        <v>184</v>
      </c>
      <c r="K4" s="378"/>
      <c r="L4" s="378"/>
      <c r="M4" s="7"/>
      <c r="N4" s="106"/>
      <c r="O4" s="109"/>
      <c r="P4" s="23"/>
      <c r="Q4" s="37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0.5" customHeight="1">
      <c r="A5" s="3"/>
      <c r="B5" s="3"/>
      <c r="C5" s="3"/>
      <c r="D5" s="3"/>
      <c r="E5" s="3"/>
      <c r="F5" s="14"/>
      <c r="G5" s="3"/>
      <c r="H5" s="170"/>
      <c r="I5" s="169"/>
      <c r="J5" s="378" t="s">
        <v>707</v>
      </c>
      <c r="K5" s="378"/>
      <c r="L5" s="378"/>
      <c r="M5" s="7"/>
      <c r="N5" s="23"/>
      <c r="O5" s="23"/>
      <c r="P5" s="23"/>
      <c r="Q5" s="37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7.25" customHeight="1">
      <c r="A6" s="3"/>
      <c r="B6" s="3"/>
      <c r="C6" s="3"/>
      <c r="D6" s="3"/>
      <c r="E6" s="3"/>
      <c r="F6" s="14"/>
      <c r="G6" s="353" t="s">
        <v>708</v>
      </c>
      <c r="H6" s="245"/>
      <c r="I6" s="245"/>
      <c r="J6" s="352"/>
      <c r="K6" s="352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2.75" customHeight="1">
      <c r="A7" s="382" t="s">
        <v>173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03" t="s">
        <v>161</v>
      </c>
      <c r="H8" s="403"/>
      <c r="I8" s="403"/>
      <c r="J8" s="403"/>
      <c r="K8" s="403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1" t="s">
        <v>719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2" t="s">
        <v>709</v>
      </c>
      <c r="H10" s="402"/>
      <c r="I10" s="402"/>
      <c r="J10" s="402"/>
      <c r="K10" s="402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04" t="s">
        <v>162</v>
      </c>
      <c r="H11" s="404"/>
      <c r="I11" s="404"/>
      <c r="J11" s="404"/>
      <c r="K11" s="40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.5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1" t="s">
        <v>5</v>
      </c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5.25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02" t="s">
        <v>720</v>
      </c>
      <c r="H15" s="402"/>
      <c r="I15" s="402"/>
      <c r="J15" s="402"/>
      <c r="K15" s="402"/>
      <c r="M15" s="3"/>
      <c r="N15" s="3"/>
      <c r="O15" s="3"/>
      <c r="P15" s="3"/>
    </row>
    <row r="16" spans="1:36" ht="11.25" customHeight="1">
      <c r="G16" s="395" t="s">
        <v>166</v>
      </c>
      <c r="H16" s="395"/>
      <c r="I16" s="395"/>
      <c r="J16" s="395"/>
      <c r="K16" s="395"/>
      <c r="M16" s="3"/>
      <c r="N16" s="3"/>
      <c r="O16" s="3"/>
      <c r="P16" s="3"/>
    </row>
    <row r="17" spans="1:18">
      <c r="A17" s="5"/>
      <c r="B17" s="169"/>
      <c r="C17" s="169"/>
      <c r="D17" s="169"/>
      <c r="E17" s="428" t="s">
        <v>710</v>
      </c>
      <c r="F17" s="421"/>
      <c r="G17" s="421"/>
      <c r="H17" s="421"/>
      <c r="I17" s="421"/>
      <c r="J17" s="421"/>
      <c r="K17" s="421"/>
      <c r="L17" s="169"/>
      <c r="M17" s="3"/>
      <c r="N17" s="3"/>
      <c r="O17" s="3"/>
      <c r="P17" s="3"/>
    </row>
    <row r="18" spans="1:18" ht="12" customHeight="1">
      <c r="A18" s="408" t="s">
        <v>177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104"/>
      <c r="N18" s="3"/>
      <c r="O18" s="3"/>
      <c r="P18" s="3"/>
    </row>
    <row r="19" spans="1:18" ht="9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371" t="s">
        <v>711</v>
      </c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372" t="s">
        <v>711</v>
      </c>
      <c r="M21" s="104"/>
      <c r="N21" s="3"/>
      <c r="O21" s="3"/>
      <c r="P21" s="3"/>
    </row>
    <row r="22" spans="1:18" ht="12.75" customHeight="1">
      <c r="A22" s="3"/>
      <c r="B22" s="3"/>
      <c r="C22" s="425"/>
      <c r="D22" s="427"/>
      <c r="E22" s="427"/>
      <c r="F22" s="427"/>
      <c r="G22" s="427"/>
      <c r="H22" s="427"/>
      <c r="I22" s="427"/>
      <c r="J22" s="4"/>
      <c r="K22" s="177" t="s">
        <v>1</v>
      </c>
      <c r="L22" s="372" t="s">
        <v>711</v>
      </c>
      <c r="M22" s="104"/>
      <c r="N22" s="3"/>
      <c r="O22" s="3"/>
      <c r="P22" s="3"/>
    </row>
    <row r="23" spans="1:18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373" t="s">
        <v>712</v>
      </c>
      <c r="L23" s="15"/>
      <c r="M23" s="104"/>
      <c r="N23" s="3"/>
      <c r="O23" s="3"/>
      <c r="P23" s="3"/>
    </row>
    <row r="24" spans="1:18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374" t="s">
        <v>139</v>
      </c>
      <c r="J24" s="375" t="s">
        <v>713</v>
      </c>
      <c r="K24" s="372" t="s">
        <v>711</v>
      </c>
      <c r="L24" s="372" t="s">
        <v>711</v>
      </c>
      <c r="M24" s="104"/>
      <c r="N24" s="3"/>
      <c r="O24" s="3"/>
      <c r="P24" s="3"/>
    </row>
    <row r="25" spans="1:18" ht="13.5" customHeight="1">
      <c r="A25" s="3"/>
      <c r="B25" s="3"/>
      <c r="C25" s="5"/>
      <c r="D25" s="4"/>
      <c r="E25" s="4"/>
      <c r="F25" s="4"/>
      <c r="G25" s="396" t="s">
        <v>7</v>
      </c>
      <c r="H25" s="396"/>
      <c r="I25" s="376" t="s">
        <v>713</v>
      </c>
      <c r="J25" s="377" t="s">
        <v>713</v>
      </c>
      <c r="K25" s="372" t="s">
        <v>713</v>
      </c>
      <c r="L25" s="372" t="s">
        <v>714</v>
      </c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29" t="s">
        <v>2</v>
      </c>
      <c r="B27" s="386"/>
      <c r="C27" s="386"/>
      <c r="D27" s="386"/>
      <c r="E27" s="386"/>
      <c r="F27" s="386"/>
      <c r="G27" s="389" t="s">
        <v>3</v>
      </c>
      <c r="H27" s="391" t="s">
        <v>143</v>
      </c>
      <c r="I27" s="393" t="s">
        <v>147</v>
      </c>
      <c r="J27" s="394"/>
      <c r="K27" s="418" t="s">
        <v>144</v>
      </c>
      <c r="L27" s="416" t="s">
        <v>168</v>
      </c>
      <c r="M27" s="105"/>
      <c r="N27" s="3"/>
      <c r="O27" s="3"/>
      <c r="P27" s="3"/>
    </row>
    <row r="28" spans="1:18" ht="46.5" customHeight="1">
      <c r="A28" s="387"/>
      <c r="B28" s="388"/>
      <c r="C28" s="388"/>
      <c r="D28" s="388"/>
      <c r="E28" s="388"/>
      <c r="F28" s="388"/>
      <c r="G28" s="390"/>
      <c r="H28" s="392"/>
      <c r="I28" s="182" t="s">
        <v>142</v>
      </c>
      <c r="J28" s="183" t="s">
        <v>141</v>
      </c>
      <c r="K28" s="419"/>
      <c r="L28" s="417"/>
      <c r="M28" s="3"/>
      <c r="N28" s="3"/>
      <c r="O28" s="3"/>
      <c r="P28" s="3"/>
      <c r="Q28" s="3"/>
    </row>
    <row r="29" spans="1:18" ht="11.25" customHeight="1">
      <c r="A29" s="409" t="s">
        <v>139</v>
      </c>
      <c r="B29" s="410"/>
      <c r="C29" s="410"/>
      <c r="D29" s="410"/>
      <c r="E29" s="410"/>
      <c r="F29" s="41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96" t="b">
        <f>AND(I29=0,J29=0,K29=0,L29=0)</f>
        <v>0</v>
      </c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354">
        <f>SUM(I31+I40)</f>
        <v>93100</v>
      </c>
      <c r="J30" s="354">
        <f t="shared" ref="J30:L30" si="0">SUM(J31+J40)</f>
        <v>93100</v>
      </c>
      <c r="K30" s="354">
        <f t="shared" si="0"/>
        <v>87511.71</v>
      </c>
      <c r="L30" s="354">
        <f t="shared" si="0"/>
        <v>87511.71</v>
      </c>
      <c r="M30" s="96"/>
      <c r="N30" s="96"/>
      <c r="O30" s="96"/>
      <c r="P30" s="96"/>
      <c r="Q30" s="96" t="b">
        <f t="shared" ref="Q30:Q50" si="1">AND(I30=0,J30=0,K30=0,L30=0)</f>
        <v>0</v>
      </c>
    </row>
    <row r="31" spans="1:18" ht="14.2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354">
        <f>SUM(I32+I36)</f>
        <v>86200</v>
      </c>
      <c r="J31" s="354">
        <f>SUM(J32+J36)</f>
        <v>86200</v>
      </c>
      <c r="K31" s="355">
        <f>SUM(K32+K36)</f>
        <v>83441.920000000013</v>
      </c>
      <c r="L31" s="356">
        <f>SUM(L32+L36)</f>
        <v>83441.920000000013</v>
      </c>
      <c r="M31" s="3"/>
      <c r="N31" s="3"/>
      <c r="O31" s="3"/>
      <c r="P31" s="3"/>
      <c r="Q31" s="96" t="b">
        <f t="shared" si="1"/>
        <v>0</v>
      </c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357">
        <f>SUM(I33)</f>
        <v>84900</v>
      </c>
      <c r="J32" s="357">
        <f t="shared" ref="J32:L34" si="2">SUM(J33)</f>
        <v>84900</v>
      </c>
      <c r="K32" s="358">
        <f t="shared" si="2"/>
        <v>82166.820000000007</v>
      </c>
      <c r="L32" s="357">
        <f t="shared" si="2"/>
        <v>82166.820000000007</v>
      </c>
      <c r="M32" s="3"/>
      <c r="N32" s="3"/>
      <c r="O32" s="3"/>
      <c r="P32" s="3"/>
      <c r="Q32" s="96" t="b">
        <f t="shared" si="1"/>
        <v>0</v>
      </c>
      <c r="R32"/>
    </row>
    <row r="33" spans="1:19" ht="15.7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354">
        <f>SUM(I34)</f>
        <v>84900</v>
      </c>
      <c r="J33" s="354">
        <f t="shared" si="2"/>
        <v>84900</v>
      </c>
      <c r="K33" s="354">
        <f t="shared" si="2"/>
        <v>82166.820000000007</v>
      </c>
      <c r="L33" s="354">
        <f t="shared" si="2"/>
        <v>82166.820000000007</v>
      </c>
      <c r="M33" s="3"/>
      <c r="N33" s="3"/>
      <c r="O33" s="3"/>
      <c r="P33" s="3"/>
      <c r="Q33" s="96" t="b">
        <f t="shared" si="1"/>
        <v>0</v>
      </c>
      <c r="R33" s="342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358">
        <f>SUM(I35)</f>
        <v>84900</v>
      </c>
      <c r="J34" s="358">
        <f t="shared" si="2"/>
        <v>84900</v>
      </c>
      <c r="K34" s="358">
        <f t="shared" si="2"/>
        <v>82166.820000000007</v>
      </c>
      <c r="L34" s="358">
        <f t="shared" si="2"/>
        <v>82166.820000000007</v>
      </c>
      <c r="M34" s="3"/>
      <c r="N34" s="3"/>
      <c r="O34" s="3"/>
      <c r="P34" s="3"/>
      <c r="Q34" s="96" t="b">
        <f t="shared" si="1"/>
        <v>0</v>
      </c>
      <c r="R34" s="342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359">
        <v>84900</v>
      </c>
      <c r="J35" s="360">
        <v>84900</v>
      </c>
      <c r="K35" s="360">
        <v>82166.820000000007</v>
      </c>
      <c r="L35" s="360">
        <v>82166.820000000007</v>
      </c>
      <c r="M35" s="3"/>
      <c r="N35" s="3"/>
      <c r="O35" s="3"/>
      <c r="P35" s="3"/>
      <c r="Q35" s="96" t="b">
        <f t="shared" si="1"/>
        <v>0</v>
      </c>
      <c r="R35" s="342"/>
    </row>
    <row r="36" spans="1:19" ht="13.5" customHeight="1">
      <c r="A36" s="31">
        <v>2</v>
      </c>
      <c r="B36" s="30">
        <v>1</v>
      </c>
      <c r="C36" s="47">
        <v>2</v>
      </c>
      <c r="D36" s="58"/>
      <c r="E36" s="30"/>
      <c r="F36" s="40"/>
      <c r="G36" s="224" t="s">
        <v>85</v>
      </c>
      <c r="H36" s="195">
        <v>9</v>
      </c>
      <c r="I36" s="358">
        <f>I37</f>
        <v>1300</v>
      </c>
      <c r="J36" s="357">
        <f t="shared" ref="J36:L37" si="3">J37</f>
        <v>1300</v>
      </c>
      <c r="K36" s="358">
        <f t="shared" si="3"/>
        <v>1275.0999999999999</v>
      </c>
      <c r="L36" s="357">
        <f t="shared" si="3"/>
        <v>1275.0999999999999</v>
      </c>
      <c r="M36" s="3"/>
      <c r="N36" s="3"/>
      <c r="O36" s="3"/>
      <c r="P36" s="3"/>
      <c r="Q36" s="96" t="b">
        <f t="shared" si="1"/>
        <v>0</v>
      </c>
      <c r="R36" s="342"/>
    </row>
    <row r="37" spans="1:19">
      <c r="A37" s="31">
        <v>2</v>
      </c>
      <c r="B37" s="30">
        <v>1</v>
      </c>
      <c r="C37" s="47">
        <v>2</v>
      </c>
      <c r="D37" s="58">
        <v>1</v>
      </c>
      <c r="E37" s="30"/>
      <c r="F37" s="40"/>
      <c r="G37" s="58" t="s">
        <v>85</v>
      </c>
      <c r="H37" s="195">
        <v>10</v>
      </c>
      <c r="I37" s="358">
        <f>I38</f>
        <v>1300</v>
      </c>
      <c r="J37" s="357">
        <f t="shared" si="3"/>
        <v>1300</v>
      </c>
      <c r="K37" s="357">
        <f t="shared" si="3"/>
        <v>1275.0999999999999</v>
      </c>
      <c r="L37" s="357">
        <f t="shared" si="3"/>
        <v>1275.0999999999999</v>
      </c>
      <c r="M37" s="3"/>
      <c r="N37" s="3"/>
      <c r="O37" s="3"/>
      <c r="P37" s="3"/>
      <c r="Q37" s="96" t="b">
        <f t="shared" si="1"/>
        <v>0</v>
      </c>
      <c r="R37"/>
    </row>
    <row r="38" spans="1:19" ht="13.5" customHeight="1">
      <c r="A38" s="31">
        <v>2</v>
      </c>
      <c r="B38" s="30">
        <v>1</v>
      </c>
      <c r="C38" s="47">
        <v>2</v>
      </c>
      <c r="D38" s="58">
        <v>1</v>
      </c>
      <c r="E38" s="30">
        <v>1</v>
      </c>
      <c r="F38" s="40"/>
      <c r="G38" s="58" t="s">
        <v>85</v>
      </c>
      <c r="H38" s="195">
        <v>11</v>
      </c>
      <c r="I38" s="357">
        <f>I39</f>
        <v>1300</v>
      </c>
      <c r="J38" s="357">
        <f>J39</f>
        <v>1300</v>
      </c>
      <c r="K38" s="357">
        <f>K39</f>
        <v>1275.0999999999999</v>
      </c>
      <c r="L38" s="357">
        <f>L39</f>
        <v>1275.0999999999999</v>
      </c>
      <c r="M38" s="3"/>
      <c r="N38" s="3"/>
      <c r="O38" s="3"/>
      <c r="P38" s="3"/>
      <c r="Q38" s="96" t="b">
        <f t="shared" si="1"/>
        <v>0</v>
      </c>
      <c r="R38" s="342"/>
    </row>
    <row r="39" spans="1:19" ht="14.2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>
        <v>1</v>
      </c>
      <c r="G39" s="58" t="s">
        <v>85</v>
      </c>
      <c r="H39" s="195">
        <v>12</v>
      </c>
      <c r="I39" s="361">
        <v>1300</v>
      </c>
      <c r="J39" s="360">
        <v>1300</v>
      </c>
      <c r="K39" s="360">
        <v>1275.0999999999999</v>
      </c>
      <c r="L39" s="360">
        <v>1275.0999999999999</v>
      </c>
      <c r="M39" s="3"/>
      <c r="N39" s="3"/>
      <c r="O39" s="3"/>
      <c r="P39" s="3"/>
      <c r="Q39" s="96" t="b">
        <f t="shared" si="1"/>
        <v>0</v>
      </c>
      <c r="R39" s="342"/>
    </row>
    <row r="40" spans="1:19" ht="15" customHeight="1">
      <c r="A40" s="32">
        <v>2</v>
      </c>
      <c r="B40" s="75">
        <v>2</v>
      </c>
      <c r="C40" s="53"/>
      <c r="D40" s="63"/>
      <c r="E40" s="46"/>
      <c r="F40" s="33"/>
      <c r="G40" s="68" t="s">
        <v>704</v>
      </c>
      <c r="H40" s="195">
        <v>13</v>
      </c>
      <c r="I40" s="362">
        <f>I41</f>
        <v>6900</v>
      </c>
      <c r="J40" s="363">
        <f t="shared" ref="J40:L42" si="4">J41</f>
        <v>6900</v>
      </c>
      <c r="K40" s="362">
        <f t="shared" si="4"/>
        <v>4069.79</v>
      </c>
      <c r="L40" s="362">
        <f t="shared" si="4"/>
        <v>4069.79</v>
      </c>
      <c r="M40" s="3"/>
      <c r="N40" s="3"/>
      <c r="O40" s="3"/>
      <c r="P40" s="3"/>
      <c r="Q40" s="96" t="b">
        <f t="shared" si="1"/>
        <v>0</v>
      </c>
    </row>
    <row r="41" spans="1:19" ht="16.5" customHeight="1">
      <c r="A41" s="31">
        <v>2</v>
      </c>
      <c r="B41" s="30">
        <v>2</v>
      </c>
      <c r="C41" s="47">
        <v>1</v>
      </c>
      <c r="D41" s="58"/>
      <c r="E41" s="30"/>
      <c r="F41" s="40"/>
      <c r="G41" s="223" t="s">
        <v>704</v>
      </c>
      <c r="H41" s="195">
        <v>14</v>
      </c>
      <c r="I41" s="357">
        <f>I42</f>
        <v>6900</v>
      </c>
      <c r="J41" s="358">
        <f t="shared" si="4"/>
        <v>6900</v>
      </c>
      <c r="K41" s="357">
        <f t="shared" si="4"/>
        <v>4069.79</v>
      </c>
      <c r="L41" s="358">
        <f t="shared" si="4"/>
        <v>4069.79</v>
      </c>
      <c r="M41" s="3"/>
      <c r="N41" s="3"/>
      <c r="O41" s="3"/>
      <c r="P41" s="3"/>
      <c r="Q41" s="96" t="b">
        <f t="shared" si="1"/>
        <v>0</v>
      </c>
      <c r="R41"/>
      <c r="S41" s="342"/>
    </row>
    <row r="42" spans="1:19" ht="15.75">
      <c r="A42" s="31">
        <v>2</v>
      </c>
      <c r="B42" s="30">
        <v>2</v>
      </c>
      <c r="C42" s="47">
        <v>1</v>
      </c>
      <c r="D42" s="58">
        <v>1</v>
      </c>
      <c r="E42" s="30"/>
      <c r="F42" s="40"/>
      <c r="G42" s="223" t="s">
        <v>704</v>
      </c>
      <c r="H42" s="195">
        <v>15</v>
      </c>
      <c r="I42" s="357">
        <f>I43</f>
        <v>6900</v>
      </c>
      <c r="J42" s="358">
        <f t="shared" si="4"/>
        <v>6900</v>
      </c>
      <c r="K42" s="364">
        <f t="shared" si="4"/>
        <v>4069.79</v>
      </c>
      <c r="L42" s="364">
        <f t="shared" si="4"/>
        <v>4069.79</v>
      </c>
      <c r="M42" s="3"/>
      <c r="N42" s="3"/>
      <c r="O42" s="3"/>
      <c r="P42" s="3"/>
      <c r="Q42" s="96" t="b">
        <f t="shared" si="1"/>
        <v>0</v>
      </c>
      <c r="R42" s="342"/>
      <c r="S42"/>
    </row>
    <row r="43" spans="1:19" ht="15" customHeight="1">
      <c r="A43" s="34">
        <v>2</v>
      </c>
      <c r="B43" s="43">
        <v>2</v>
      </c>
      <c r="C43" s="50">
        <v>1</v>
      </c>
      <c r="D43" s="60">
        <v>1</v>
      </c>
      <c r="E43" s="43">
        <v>1</v>
      </c>
      <c r="F43" s="70"/>
      <c r="G43" s="223" t="s">
        <v>704</v>
      </c>
      <c r="H43" s="195">
        <v>16</v>
      </c>
      <c r="I43" s="365">
        <f>SUM(I44:I50)</f>
        <v>6900</v>
      </c>
      <c r="J43" s="365">
        <f>SUM(J44:J50)</f>
        <v>6900</v>
      </c>
      <c r="K43" s="366">
        <f>SUM(K44:K50)</f>
        <v>4069.79</v>
      </c>
      <c r="L43" s="366">
        <f>SUM(L44:L50)</f>
        <v>4069.79</v>
      </c>
      <c r="M43" s="3"/>
      <c r="N43" s="3"/>
      <c r="O43" s="3"/>
      <c r="P43" s="3"/>
      <c r="Q43" s="96" t="b">
        <f t="shared" si="1"/>
        <v>0</v>
      </c>
      <c r="R43" s="342"/>
      <c r="S43"/>
    </row>
    <row r="44" spans="1:19" ht="18" customHeight="1">
      <c r="A44" s="39">
        <v>2</v>
      </c>
      <c r="B44" s="42">
        <v>2</v>
      </c>
      <c r="C44" s="48">
        <v>1</v>
      </c>
      <c r="D44" s="59">
        <v>1</v>
      </c>
      <c r="E44" s="42">
        <v>1</v>
      </c>
      <c r="F44" s="36">
        <v>5</v>
      </c>
      <c r="G44" s="59" t="s">
        <v>705</v>
      </c>
      <c r="H44" s="195">
        <v>19</v>
      </c>
      <c r="I44" s="360">
        <v>200</v>
      </c>
      <c r="J44" s="360">
        <v>200</v>
      </c>
      <c r="K44" s="360">
        <v>121.8</v>
      </c>
      <c r="L44" s="360">
        <v>121.8</v>
      </c>
      <c r="M44" s="3"/>
      <c r="N44" s="3"/>
      <c r="O44" s="3"/>
      <c r="P44" s="3"/>
      <c r="Q44" s="96" t="b">
        <f t="shared" si="1"/>
        <v>0</v>
      </c>
      <c r="R44" s="342"/>
      <c r="S44"/>
    </row>
    <row r="45" spans="1:19" ht="27" customHeight="1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6">
        <v>6</v>
      </c>
      <c r="G45" s="59" t="s">
        <v>696</v>
      </c>
      <c r="H45" s="195">
        <v>20</v>
      </c>
      <c r="I45" s="360">
        <v>1500</v>
      </c>
      <c r="J45" s="360">
        <v>1500</v>
      </c>
      <c r="K45" s="360">
        <v>610.37</v>
      </c>
      <c r="L45" s="360">
        <v>610.37</v>
      </c>
      <c r="M45" s="3"/>
      <c r="N45" s="3"/>
      <c r="O45" s="3"/>
      <c r="P45" s="3"/>
      <c r="Q45" s="96" t="b">
        <f t="shared" si="1"/>
        <v>0</v>
      </c>
      <c r="R45" s="342"/>
      <c r="S45"/>
    </row>
    <row r="46" spans="1:19" ht="15.75">
      <c r="A46" s="39">
        <v>2</v>
      </c>
      <c r="B46" s="42">
        <v>2</v>
      </c>
      <c r="C46" s="48">
        <v>1</v>
      </c>
      <c r="D46" s="48">
        <v>1</v>
      </c>
      <c r="E46" s="48">
        <v>1</v>
      </c>
      <c r="F46" s="36">
        <v>16</v>
      </c>
      <c r="G46" s="59" t="s">
        <v>676</v>
      </c>
      <c r="H46" s="195">
        <v>26</v>
      </c>
      <c r="I46" s="361">
        <v>1500</v>
      </c>
      <c r="J46" s="360">
        <v>1500</v>
      </c>
      <c r="K46" s="360">
        <v>693</v>
      </c>
      <c r="L46" s="360">
        <v>693</v>
      </c>
      <c r="M46" s="3"/>
      <c r="N46" s="3"/>
      <c r="O46" s="3"/>
      <c r="P46" s="3"/>
      <c r="Q46" s="96" t="b">
        <f t="shared" si="1"/>
        <v>0</v>
      </c>
      <c r="R46" s="342"/>
      <c r="S46"/>
    </row>
    <row r="47" spans="1:19" ht="16.5" customHeight="1">
      <c r="A47" s="39">
        <v>2</v>
      </c>
      <c r="B47" s="42">
        <v>2</v>
      </c>
      <c r="C47" s="48">
        <v>1</v>
      </c>
      <c r="D47" s="48">
        <v>1</v>
      </c>
      <c r="E47" s="48">
        <v>1</v>
      </c>
      <c r="F47" s="36">
        <v>17</v>
      </c>
      <c r="G47" s="59" t="s">
        <v>697</v>
      </c>
      <c r="H47" s="195">
        <v>27</v>
      </c>
      <c r="I47" s="361">
        <v>500</v>
      </c>
      <c r="J47" s="361">
        <v>500</v>
      </c>
      <c r="K47" s="361">
        <v>0</v>
      </c>
      <c r="L47" s="361">
        <v>0</v>
      </c>
      <c r="M47" s="3"/>
      <c r="N47" s="3"/>
      <c r="O47" s="3"/>
      <c r="P47" s="3"/>
      <c r="Q47" s="96" t="b">
        <f t="shared" si="1"/>
        <v>0</v>
      </c>
      <c r="R47" s="342"/>
      <c r="S47"/>
    </row>
    <row r="48" spans="1:19" ht="14.25" customHeight="1">
      <c r="A48" s="39">
        <v>2</v>
      </c>
      <c r="B48" s="42">
        <v>2</v>
      </c>
      <c r="C48" s="48">
        <v>1</v>
      </c>
      <c r="D48" s="48">
        <v>1</v>
      </c>
      <c r="E48" s="48">
        <v>1</v>
      </c>
      <c r="F48" s="36">
        <v>20</v>
      </c>
      <c r="G48" s="59" t="s">
        <v>698</v>
      </c>
      <c r="H48" s="195">
        <v>28</v>
      </c>
      <c r="I48" s="361">
        <v>1000</v>
      </c>
      <c r="J48" s="360">
        <v>1000</v>
      </c>
      <c r="K48" s="360">
        <v>757.6</v>
      </c>
      <c r="L48" s="360">
        <v>757.6</v>
      </c>
      <c r="M48" s="3"/>
      <c r="N48" s="3"/>
      <c r="O48" s="3"/>
      <c r="P48" s="3"/>
      <c r="Q48" s="96" t="b">
        <f t="shared" si="1"/>
        <v>0</v>
      </c>
      <c r="R48" s="342"/>
      <c r="S48"/>
    </row>
    <row r="49" spans="1:19" ht="27.75" customHeight="1">
      <c r="A49" s="328">
        <v>2</v>
      </c>
      <c r="B49" s="262">
        <v>2</v>
      </c>
      <c r="C49" s="257">
        <v>1</v>
      </c>
      <c r="D49" s="257">
        <v>1</v>
      </c>
      <c r="E49" s="257">
        <v>1</v>
      </c>
      <c r="F49" s="329">
        <v>21</v>
      </c>
      <c r="G49" s="339" t="s">
        <v>699</v>
      </c>
      <c r="H49" s="195">
        <v>29</v>
      </c>
      <c r="I49" s="361">
        <v>400</v>
      </c>
      <c r="J49" s="360">
        <v>400</v>
      </c>
      <c r="K49" s="360">
        <v>47.02</v>
      </c>
      <c r="L49" s="360">
        <v>47.02</v>
      </c>
      <c r="M49" s="3"/>
      <c r="N49" s="3"/>
      <c r="O49" s="3"/>
      <c r="P49" s="3"/>
      <c r="Q49" s="96" t="b">
        <f t="shared" si="1"/>
        <v>0</v>
      </c>
      <c r="R49" s="342"/>
      <c r="S49"/>
    </row>
    <row r="50" spans="1:19" ht="15" customHeight="1">
      <c r="A50" s="39">
        <v>2</v>
      </c>
      <c r="B50" s="42">
        <v>2</v>
      </c>
      <c r="C50" s="48">
        <v>1</v>
      </c>
      <c r="D50" s="48">
        <v>1</v>
      </c>
      <c r="E50" s="48">
        <v>1</v>
      </c>
      <c r="F50" s="36">
        <v>30</v>
      </c>
      <c r="G50" s="339" t="s">
        <v>700</v>
      </c>
      <c r="H50" s="195">
        <v>31</v>
      </c>
      <c r="I50" s="361">
        <v>1800</v>
      </c>
      <c r="J50" s="360">
        <v>1800</v>
      </c>
      <c r="K50" s="360">
        <v>1840</v>
      </c>
      <c r="L50" s="360">
        <v>1840</v>
      </c>
      <c r="M50" s="3"/>
      <c r="N50" s="3"/>
      <c r="O50" s="3"/>
      <c r="P50" s="3"/>
      <c r="Q50" s="96" t="b">
        <f t="shared" si="1"/>
        <v>0</v>
      </c>
      <c r="R50" s="342"/>
      <c r="S50"/>
    </row>
    <row r="51" spans="1:19" ht="36.75" customHeight="1">
      <c r="A51" s="79">
        <v>3</v>
      </c>
      <c r="B51" s="78"/>
      <c r="C51" s="79"/>
      <c r="D51" s="90"/>
      <c r="E51" s="90"/>
      <c r="F51" s="88"/>
      <c r="G51" s="146" t="s">
        <v>701</v>
      </c>
      <c r="H51" s="195">
        <v>147</v>
      </c>
      <c r="I51" s="354">
        <f>SUM(I52)</f>
        <v>900</v>
      </c>
      <c r="J51" s="354">
        <f t="shared" ref="J51:L51" si="5">SUM(J52)</f>
        <v>900</v>
      </c>
      <c r="K51" s="354">
        <f t="shared" si="5"/>
        <v>900</v>
      </c>
      <c r="L51" s="354">
        <f t="shared" si="5"/>
        <v>900</v>
      </c>
      <c r="M51" s="3"/>
      <c r="N51" s="3"/>
      <c r="O51" s="3"/>
      <c r="P51" s="3"/>
      <c r="Q51" s="96" t="b">
        <f t="shared" ref="Q51:Q56" si="6">AND(I51=0,J51=0,K51=0,L51=0)</f>
        <v>0</v>
      </c>
    </row>
    <row r="52" spans="1:19" ht="11.25" customHeight="1">
      <c r="A52" s="41">
        <v>3</v>
      </c>
      <c r="B52" s="45">
        <v>1</v>
      </c>
      <c r="C52" s="75"/>
      <c r="D52" s="73"/>
      <c r="E52" s="73"/>
      <c r="F52" s="72"/>
      <c r="G52" s="147" t="s">
        <v>55</v>
      </c>
      <c r="H52" s="195">
        <v>148</v>
      </c>
      <c r="I52" s="357">
        <f>SUM(I53)</f>
        <v>900</v>
      </c>
      <c r="J52" s="357">
        <f t="shared" ref="J52:P52" si="7">SUM(J53)</f>
        <v>900</v>
      </c>
      <c r="K52" s="357">
        <f t="shared" si="7"/>
        <v>900</v>
      </c>
      <c r="L52" s="357">
        <f t="shared" si="7"/>
        <v>900</v>
      </c>
      <c r="M52" s="357">
        <f t="shared" si="7"/>
        <v>0</v>
      </c>
      <c r="N52" s="357">
        <f t="shared" si="7"/>
        <v>0</v>
      </c>
      <c r="O52" s="357">
        <f t="shared" si="7"/>
        <v>0</v>
      </c>
      <c r="P52" s="357">
        <f t="shared" si="7"/>
        <v>0</v>
      </c>
      <c r="Q52" s="96" t="b">
        <f t="shared" si="6"/>
        <v>0</v>
      </c>
    </row>
    <row r="53" spans="1:19" ht="14.25" customHeight="1">
      <c r="A53" s="46">
        <v>3</v>
      </c>
      <c r="B53" s="63">
        <v>1</v>
      </c>
      <c r="C53" s="46">
        <v>1</v>
      </c>
      <c r="D53" s="53"/>
      <c r="E53" s="53"/>
      <c r="F53" s="83"/>
      <c r="G53" s="228" t="s">
        <v>659</v>
      </c>
      <c r="H53" s="195">
        <v>149</v>
      </c>
      <c r="I53" s="367">
        <f>SUM(+I54)</f>
        <v>900</v>
      </c>
      <c r="J53" s="367">
        <f t="shared" ref="J53:L53" si="8">SUM(+J54)</f>
        <v>900</v>
      </c>
      <c r="K53" s="367">
        <f t="shared" si="8"/>
        <v>900</v>
      </c>
      <c r="L53" s="367">
        <f t="shared" si="8"/>
        <v>900</v>
      </c>
      <c r="M53" s="3"/>
      <c r="N53" s="3"/>
      <c r="O53" s="3"/>
      <c r="P53" s="3"/>
      <c r="Q53" s="96" t="b">
        <f t="shared" si="6"/>
        <v>0</v>
      </c>
    </row>
    <row r="54" spans="1:19" ht="14.25" customHeight="1">
      <c r="A54" s="30">
        <v>3</v>
      </c>
      <c r="B54" s="47">
        <v>1</v>
      </c>
      <c r="C54" s="47">
        <v>1</v>
      </c>
      <c r="D54" s="47">
        <v>3</v>
      </c>
      <c r="E54" s="47"/>
      <c r="F54" s="40"/>
      <c r="G54" s="224" t="s">
        <v>702</v>
      </c>
      <c r="H54" s="195">
        <v>158</v>
      </c>
      <c r="I54" s="357">
        <f>I55</f>
        <v>900</v>
      </c>
      <c r="J54" s="368">
        <f>J55</f>
        <v>900</v>
      </c>
      <c r="K54" s="358">
        <f>K55</f>
        <v>900</v>
      </c>
      <c r="L54" s="357">
        <f>L55</f>
        <v>900</v>
      </c>
      <c r="M54" s="3"/>
      <c r="N54" s="3"/>
      <c r="O54" s="3"/>
      <c r="P54" s="3"/>
      <c r="Q54" s="96" t="b">
        <f t="shared" si="6"/>
        <v>0</v>
      </c>
    </row>
    <row r="55" spans="1:19" ht="14.25" customHeight="1">
      <c r="A55" s="30">
        <v>3</v>
      </c>
      <c r="B55" s="47">
        <v>1</v>
      </c>
      <c r="C55" s="47">
        <v>1</v>
      </c>
      <c r="D55" s="47">
        <v>3</v>
      </c>
      <c r="E55" s="47">
        <v>1</v>
      </c>
      <c r="F55" s="40"/>
      <c r="G55" s="224" t="s">
        <v>702</v>
      </c>
      <c r="H55" s="195">
        <v>159</v>
      </c>
      <c r="I55" s="357">
        <f>SUM(I56:I56)</f>
        <v>900</v>
      </c>
      <c r="J55" s="357">
        <f>SUM(J56:J56)</f>
        <v>900</v>
      </c>
      <c r="K55" s="357">
        <f>SUM(K56:K56)</f>
        <v>900</v>
      </c>
      <c r="L55" s="357">
        <f>SUM(L56:L56)</f>
        <v>900</v>
      </c>
      <c r="M55" s="3"/>
      <c r="N55" s="3"/>
      <c r="O55" s="3"/>
      <c r="P55" s="3"/>
      <c r="Q55" s="96" t="b">
        <f t="shared" si="6"/>
        <v>0</v>
      </c>
    </row>
    <row r="56" spans="1:19" ht="15.75" customHeight="1">
      <c r="A56" s="30">
        <v>3</v>
      </c>
      <c r="B56" s="47">
        <v>1</v>
      </c>
      <c r="C56" s="47">
        <v>1</v>
      </c>
      <c r="D56" s="47">
        <v>3</v>
      </c>
      <c r="E56" s="47">
        <v>1</v>
      </c>
      <c r="F56" s="40">
        <v>2</v>
      </c>
      <c r="G56" s="224" t="s">
        <v>703</v>
      </c>
      <c r="H56" s="195">
        <v>161</v>
      </c>
      <c r="I56" s="369">
        <v>900</v>
      </c>
      <c r="J56" s="361">
        <v>900</v>
      </c>
      <c r="K56" s="361">
        <v>900</v>
      </c>
      <c r="L56" s="361">
        <v>900</v>
      </c>
      <c r="M56" s="3"/>
      <c r="N56" s="3"/>
      <c r="O56" s="3"/>
      <c r="P56" s="3"/>
      <c r="Q56" s="96" t="b">
        <f t="shared" si="6"/>
        <v>0</v>
      </c>
    </row>
    <row r="57" spans="1:19" ht="15" customHeight="1">
      <c r="A57" s="98"/>
      <c r="B57" s="98"/>
      <c r="C57" s="99"/>
      <c r="D57" s="80"/>
      <c r="E57" s="100"/>
      <c r="F57" s="101"/>
      <c r="G57" s="346" t="s">
        <v>138</v>
      </c>
      <c r="H57" s="195">
        <v>330</v>
      </c>
      <c r="I57" s="370">
        <f>SUM(I30+I51)</f>
        <v>94000</v>
      </c>
      <c r="J57" s="370">
        <f>SUM(J30+J51)</f>
        <v>94000</v>
      </c>
      <c r="K57" s="370">
        <f>SUM(K30+K51)</f>
        <v>88411.71</v>
      </c>
      <c r="L57" s="370">
        <f>SUM(L30+L51)</f>
        <v>88411.71</v>
      </c>
      <c r="M57" s="3"/>
      <c r="N57" s="3"/>
      <c r="O57" s="3"/>
      <c r="P57" s="3"/>
      <c r="Q57" s="96" t="b">
        <f t="shared" ref="Q57" si="9">AND(I57=0,J57=0,K57=0,L57=0)</f>
        <v>0</v>
      </c>
    </row>
    <row r="58" spans="1:19" ht="8.25" customHeight="1">
      <c r="A58" s="3"/>
      <c r="B58" s="3"/>
      <c r="C58" s="3"/>
      <c r="D58" s="3"/>
      <c r="E58" s="3"/>
      <c r="F58" s="14"/>
      <c r="G58" s="96"/>
      <c r="H58" s="195"/>
      <c r="I58" s="348"/>
      <c r="J58" s="349"/>
      <c r="K58" s="349"/>
      <c r="L58" s="349"/>
      <c r="M58" s="3"/>
      <c r="N58" s="3"/>
      <c r="O58" s="3"/>
      <c r="P58" s="3"/>
      <c r="Q58" s="3"/>
    </row>
    <row r="59" spans="1:19" ht="18.75" customHeight="1">
      <c r="A59" s="3"/>
      <c r="B59" s="3"/>
      <c r="C59" s="3"/>
      <c r="D59" s="82"/>
      <c r="E59" s="82"/>
      <c r="F59" s="184" t="s">
        <v>715</v>
      </c>
      <c r="G59" s="351"/>
      <c r="H59" s="347"/>
      <c r="I59" s="350"/>
      <c r="J59" s="349"/>
      <c r="K59" s="350" t="s">
        <v>716</v>
      </c>
      <c r="L59" s="350"/>
      <c r="M59" s="3"/>
      <c r="N59" s="3"/>
      <c r="O59" s="3"/>
      <c r="P59" s="3"/>
      <c r="Q59" s="3"/>
    </row>
    <row r="60" spans="1:19" ht="12.75" customHeight="1">
      <c r="A60" s="187"/>
      <c r="B60" s="188"/>
      <c r="C60" s="188"/>
      <c r="D60" s="239" t="s">
        <v>174</v>
      </c>
      <c r="E60" s="240"/>
      <c r="F60" s="240"/>
      <c r="G60" s="240"/>
      <c r="H60" s="343"/>
      <c r="I60" s="345" t="s">
        <v>132</v>
      </c>
      <c r="J60" s="3"/>
      <c r="K60" s="422" t="s">
        <v>133</v>
      </c>
      <c r="L60" s="422"/>
      <c r="M60" s="3"/>
      <c r="N60" s="3"/>
      <c r="O60" s="3"/>
      <c r="P60" s="3"/>
      <c r="Q60" s="3"/>
    </row>
    <row r="61" spans="1:19" ht="6.75" customHeight="1">
      <c r="B61" s="3"/>
      <c r="C61" s="3"/>
      <c r="D61" s="3"/>
      <c r="E61" s="3"/>
      <c r="F61" s="14"/>
      <c r="G61" s="3"/>
      <c r="H61" s="3"/>
      <c r="I61" s="161"/>
      <c r="J61" s="3"/>
      <c r="K61" s="161"/>
      <c r="L61" s="161"/>
      <c r="M61" s="3"/>
      <c r="N61" s="3"/>
      <c r="O61" s="3"/>
      <c r="P61" s="3"/>
      <c r="Q61" s="3"/>
    </row>
    <row r="62" spans="1:19" ht="15.75">
      <c r="B62" s="3"/>
      <c r="C62" s="14"/>
      <c r="D62" s="82"/>
      <c r="E62" s="82"/>
      <c r="F62" s="242"/>
      <c r="G62" s="82" t="s">
        <v>717</v>
      </c>
      <c r="H62" s="3"/>
      <c r="I62" s="161"/>
      <c r="J62" s="3"/>
      <c r="K62" s="243" t="s">
        <v>718</v>
      </c>
      <c r="L62" s="243"/>
      <c r="M62" s="3"/>
      <c r="N62" s="3"/>
      <c r="O62" s="3"/>
      <c r="P62" s="3"/>
      <c r="Q62" s="3"/>
    </row>
    <row r="63" spans="1:19" ht="25.5" customHeight="1">
      <c r="A63" s="160"/>
      <c r="B63" s="5"/>
      <c r="C63" s="5"/>
      <c r="D63" s="430" t="s">
        <v>706</v>
      </c>
      <c r="E63" s="431"/>
      <c r="F63" s="431"/>
      <c r="G63" s="431"/>
      <c r="H63" s="344"/>
      <c r="I63" s="186" t="s">
        <v>132</v>
      </c>
      <c r="J63" s="5"/>
      <c r="K63" s="422" t="s">
        <v>133</v>
      </c>
      <c r="L63" s="422"/>
      <c r="M63" s="3"/>
      <c r="N63" s="3"/>
      <c r="O63" s="3"/>
      <c r="P63" s="3"/>
      <c r="Q63" s="3"/>
    </row>
    <row r="64" spans="1:19" hidden="1">
      <c r="B64" s="3"/>
      <c r="C64" s="3"/>
      <c r="D64" s="3"/>
      <c r="E64" s="3"/>
      <c r="F64" s="1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>
      <c r="A65" s="3"/>
      <c r="B65" s="3"/>
      <c r="C65" s="3"/>
      <c r="D65" s="3"/>
      <c r="E65" s="3"/>
      <c r="F65" s="1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>
      <c r="P66" s="3"/>
    </row>
    <row r="67" spans="1:17">
      <c r="P67" s="3"/>
    </row>
    <row r="68" spans="1:17">
      <c r="P68" s="3"/>
    </row>
    <row r="69" spans="1:17">
      <c r="G69" s="160"/>
      <c r="P69" s="3"/>
    </row>
    <row r="70" spans="1:17">
      <c r="P70" s="3"/>
    </row>
    <row r="71" spans="1:17">
      <c r="P71" s="3"/>
    </row>
    <row r="72" spans="1:17">
      <c r="P72" s="3"/>
    </row>
    <row r="73" spans="1:17">
      <c r="P73" s="3"/>
    </row>
    <row r="74" spans="1:17">
      <c r="P74" s="3"/>
    </row>
    <row r="75" spans="1:17">
      <c r="P75" s="3"/>
    </row>
    <row r="76" spans="1:17">
      <c r="P76" s="3"/>
    </row>
    <row r="77" spans="1:17">
      <c r="P77" s="3"/>
    </row>
    <row r="78" spans="1:17">
      <c r="P78" s="3"/>
    </row>
    <row r="79" spans="1:17">
      <c r="P79" s="3"/>
    </row>
    <row r="80" spans="1:17">
      <c r="P80" s="3"/>
    </row>
    <row r="81" spans="16:16">
      <c r="P81" s="3"/>
    </row>
    <row r="82" spans="16:16">
      <c r="P82" s="3"/>
    </row>
    <row r="83" spans="16:16">
      <c r="P83" s="3"/>
    </row>
    <row r="84" spans="16:16">
      <c r="P84" s="3"/>
    </row>
    <row r="85" spans="16:16">
      <c r="P85" s="3"/>
    </row>
    <row r="86" spans="16:16">
      <c r="P86" s="3"/>
    </row>
    <row r="87" spans="16:16">
      <c r="P87" s="3"/>
    </row>
    <row r="88" spans="16:16">
      <c r="P88" s="3"/>
    </row>
    <row r="89" spans="16:16">
      <c r="P89" s="3"/>
    </row>
    <row r="90" spans="16:16">
      <c r="P90" s="3"/>
    </row>
    <row r="91" spans="16:16">
      <c r="P91" s="3"/>
    </row>
    <row r="92" spans="16:16">
      <c r="P92" s="3"/>
    </row>
    <row r="93" spans="16:16">
      <c r="P93" s="3"/>
    </row>
    <row r="94" spans="16:16">
      <c r="P94" s="3"/>
    </row>
    <row r="95" spans="16:16">
      <c r="P95" s="3"/>
    </row>
    <row r="96" spans="16:16">
      <c r="P96" s="3"/>
    </row>
    <row r="97" spans="16:16">
      <c r="P97" s="3"/>
    </row>
    <row r="98" spans="16:16">
      <c r="P98" s="3"/>
    </row>
    <row r="99" spans="16:16">
      <c r="P99" s="3"/>
    </row>
    <row r="100" spans="16:16">
      <c r="P100" s="3"/>
    </row>
    <row r="101" spans="16:16">
      <c r="P101" s="3"/>
    </row>
    <row r="102" spans="16:16">
      <c r="P102" s="3"/>
    </row>
    <row r="103" spans="16:16">
      <c r="P103" s="3"/>
    </row>
    <row r="104" spans="16:16">
      <c r="P104" s="3"/>
    </row>
    <row r="105" spans="16:16">
      <c r="P105" s="3"/>
    </row>
    <row r="106" spans="16:16">
      <c r="P106" s="3"/>
    </row>
    <row r="107" spans="16:16">
      <c r="P107" s="3"/>
    </row>
    <row r="108" spans="16:16">
      <c r="P108" s="3"/>
    </row>
    <row r="109" spans="16:16">
      <c r="P109" s="3"/>
    </row>
    <row r="110" spans="16:16">
      <c r="P110" s="3"/>
    </row>
    <row r="111" spans="16:16">
      <c r="P111" s="3"/>
    </row>
    <row r="112" spans="16:16">
      <c r="P112" s="3"/>
    </row>
    <row r="113" spans="16:16">
      <c r="P113" s="3"/>
    </row>
    <row r="114" spans="16:16">
      <c r="P114" s="3"/>
    </row>
    <row r="115" spans="16:16">
      <c r="P115" s="3"/>
    </row>
    <row r="116" spans="16:16">
      <c r="P116" s="3"/>
    </row>
    <row r="117" spans="16:16">
      <c r="P117" s="3"/>
    </row>
    <row r="118" spans="16:16">
      <c r="P118" s="3"/>
    </row>
    <row r="119" spans="16:16">
      <c r="P119" s="3"/>
    </row>
    <row r="120" spans="16:16">
      <c r="P120" s="3"/>
    </row>
    <row r="121" spans="16:16">
      <c r="P121" s="3"/>
    </row>
    <row r="122" spans="16:16">
      <c r="P122" s="3"/>
    </row>
    <row r="123" spans="16:16">
      <c r="P123" s="3"/>
    </row>
    <row r="124" spans="16:16">
      <c r="P124" s="3"/>
    </row>
    <row r="125" spans="16:16">
      <c r="P125" s="3"/>
    </row>
    <row r="126" spans="16:16">
      <c r="P126" s="3"/>
    </row>
    <row r="127" spans="16:16">
      <c r="P127" s="3"/>
    </row>
    <row r="128" spans="16:16">
      <c r="P128" s="3"/>
    </row>
    <row r="129" spans="16:16">
      <c r="P129" s="3"/>
    </row>
    <row r="130" spans="16:16">
      <c r="P130" s="3"/>
    </row>
    <row r="131" spans="16:16">
      <c r="P131" s="3"/>
    </row>
    <row r="132" spans="16:16">
      <c r="P132" s="3"/>
    </row>
    <row r="133" spans="16:16">
      <c r="P133" s="3"/>
    </row>
    <row r="134" spans="16:16">
      <c r="P134" s="3"/>
    </row>
    <row r="135" spans="16:16">
      <c r="P135" s="3"/>
    </row>
    <row r="136" spans="16:16">
      <c r="P136" s="3"/>
    </row>
    <row r="137" spans="16:16">
      <c r="P137" s="3"/>
    </row>
    <row r="138" spans="16:16">
      <c r="P138" s="3"/>
    </row>
    <row r="139" spans="16:16">
      <c r="P139" s="3"/>
    </row>
    <row r="140" spans="16:16">
      <c r="P140" s="3"/>
    </row>
    <row r="141" spans="16:16">
      <c r="P141" s="3"/>
    </row>
    <row r="142" spans="16:16">
      <c r="P142" s="3"/>
    </row>
    <row r="143" spans="16:16">
      <c r="P143" s="3"/>
    </row>
    <row r="144" spans="16:16">
      <c r="P144" s="3"/>
    </row>
    <row r="145" spans="16:16">
      <c r="P145" s="3"/>
    </row>
    <row r="146" spans="16:16">
      <c r="P146" s="3"/>
    </row>
    <row r="147" spans="16:16">
      <c r="P147" s="3"/>
    </row>
    <row r="148" spans="16:16">
      <c r="P148" s="3"/>
    </row>
    <row r="149" spans="16:16">
      <c r="P149" s="3"/>
    </row>
    <row r="150" spans="16:16">
      <c r="P150" s="3"/>
    </row>
    <row r="151" spans="16:16">
      <c r="P151" s="3"/>
    </row>
    <row r="152" spans="16:16">
      <c r="P152" s="3"/>
    </row>
    <row r="153" spans="16:16">
      <c r="P153" s="3"/>
    </row>
    <row r="154" spans="16:16">
      <c r="P154" s="3"/>
    </row>
    <row r="155" spans="16:16">
      <c r="P155" s="3"/>
    </row>
    <row r="156" spans="16:16">
      <c r="P156" s="3"/>
    </row>
    <row r="157" spans="16:16">
      <c r="P157" s="3"/>
    </row>
    <row r="158" spans="16:16">
      <c r="P158" s="3"/>
    </row>
    <row r="159" spans="16:16">
      <c r="P159" s="3"/>
    </row>
    <row r="160" spans="16:16">
      <c r="P160" s="3"/>
    </row>
    <row r="161" spans="16:16">
      <c r="P161" s="3"/>
    </row>
    <row r="162" spans="16:16">
      <c r="P162" s="3"/>
    </row>
    <row r="163" spans="16:16">
      <c r="P163" s="3"/>
    </row>
    <row r="164" spans="16:16">
      <c r="P164" s="3"/>
    </row>
    <row r="165" spans="16:16">
      <c r="P165" s="3"/>
    </row>
    <row r="166" spans="16:16">
      <c r="P166" s="3"/>
    </row>
    <row r="167" spans="16:16">
      <c r="P167" s="3"/>
    </row>
    <row r="168" spans="16:16">
      <c r="P168" s="3"/>
    </row>
    <row r="169" spans="16:16">
      <c r="P169" s="3"/>
    </row>
    <row r="170" spans="16:16">
      <c r="P170" s="3"/>
    </row>
    <row r="171" spans="16:16">
      <c r="P171" s="3"/>
    </row>
    <row r="172" spans="16:16">
      <c r="P172" s="3"/>
    </row>
    <row r="173" spans="16:16">
      <c r="P173" s="3"/>
    </row>
    <row r="174" spans="16:16">
      <c r="P174" s="3"/>
    </row>
    <row r="175" spans="16:16">
      <c r="P175" s="3"/>
    </row>
    <row r="176" spans="16:16">
      <c r="P176" s="3"/>
    </row>
    <row r="177" spans="16:16">
      <c r="P177" s="3"/>
    </row>
    <row r="178" spans="16:16">
      <c r="P178" s="3"/>
    </row>
    <row r="179" spans="16:16">
      <c r="P179" s="3"/>
    </row>
    <row r="180" spans="16:16">
      <c r="P180" s="3"/>
    </row>
    <row r="181" spans="16:16">
      <c r="P181" s="3"/>
    </row>
    <row r="182" spans="16:16">
      <c r="P182" s="3"/>
    </row>
    <row r="183" spans="16:16">
      <c r="P183" s="3"/>
    </row>
    <row r="184" spans="16:16">
      <c r="P184" s="3"/>
    </row>
    <row r="185" spans="16:16">
      <c r="P185" s="3"/>
    </row>
    <row r="186" spans="16:16">
      <c r="P186" s="3"/>
    </row>
    <row r="187" spans="16:16">
      <c r="P187" s="3"/>
    </row>
    <row r="188" spans="16:16">
      <c r="P188" s="3"/>
    </row>
    <row r="189" spans="16:16">
      <c r="P189" s="3"/>
    </row>
    <row r="190" spans="16:16">
      <c r="P190" s="3"/>
    </row>
    <row r="191" spans="16:16">
      <c r="P191" s="3"/>
    </row>
    <row r="192" spans="16:16">
      <c r="P192" s="3"/>
    </row>
    <row r="193" spans="16:16">
      <c r="P193" s="3"/>
    </row>
    <row r="194" spans="16:16">
      <c r="P194" s="3"/>
    </row>
    <row r="195" spans="16:16">
      <c r="P195" s="3"/>
    </row>
    <row r="196" spans="16:16">
      <c r="P196" s="3"/>
    </row>
    <row r="197" spans="16:16">
      <c r="P197" s="3"/>
    </row>
    <row r="198" spans="16:16">
      <c r="P198" s="3"/>
    </row>
    <row r="199" spans="16:16">
      <c r="P199" s="3"/>
    </row>
    <row r="200" spans="16:16">
      <c r="P200" s="3"/>
    </row>
    <row r="201" spans="16:16">
      <c r="P201" s="3"/>
    </row>
    <row r="202" spans="16:16">
      <c r="P202" s="3"/>
    </row>
    <row r="203" spans="16:16">
      <c r="P203" s="3"/>
    </row>
    <row r="204" spans="16:16">
      <c r="P204" s="3"/>
    </row>
    <row r="205" spans="16:16">
      <c r="P205" s="3"/>
    </row>
    <row r="206" spans="16:16">
      <c r="P206" s="3"/>
    </row>
    <row r="207" spans="16:16">
      <c r="P207" s="3"/>
    </row>
    <row r="208" spans="16:16">
      <c r="P208" s="3"/>
    </row>
    <row r="209" spans="16:16">
      <c r="P209" s="3"/>
    </row>
    <row r="210" spans="16:16">
      <c r="P210" s="3"/>
    </row>
    <row r="211" spans="16:16">
      <c r="P211" s="3"/>
    </row>
    <row r="212" spans="16:16">
      <c r="P212" s="3"/>
    </row>
    <row r="213" spans="16:16">
      <c r="P213" s="3"/>
    </row>
    <row r="214" spans="16:16">
      <c r="P214" s="3"/>
    </row>
    <row r="215" spans="16:16">
      <c r="P215" s="3"/>
    </row>
    <row r="216" spans="16:16">
      <c r="P216" s="3"/>
    </row>
    <row r="217" spans="16:16">
      <c r="P217" s="3"/>
    </row>
    <row r="218" spans="16:16">
      <c r="P218" s="3"/>
    </row>
    <row r="219" spans="16:16">
      <c r="P219" s="3"/>
    </row>
    <row r="220" spans="16:16">
      <c r="P220" s="3"/>
    </row>
    <row r="221" spans="16:16">
      <c r="P221" s="3"/>
    </row>
    <row r="222" spans="16:16">
      <c r="P222" s="3"/>
    </row>
    <row r="223" spans="16:16">
      <c r="P223" s="3"/>
    </row>
    <row r="224" spans="16:16">
      <c r="P224" s="3"/>
    </row>
    <row r="225" spans="16:16">
      <c r="P225" s="3"/>
    </row>
    <row r="226" spans="16:16">
      <c r="P226" s="3"/>
    </row>
    <row r="227" spans="16:16">
      <c r="P227" s="3"/>
    </row>
    <row r="228" spans="16:16">
      <c r="P228" s="3"/>
    </row>
    <row r="229" spans="16:16">
      <c r="P229" s="3"/>
    </row>
    <row r="230" spans="16:16">
      <c r="P230" s="3"/>
    </row>
    <row r="231" spans="16:16">
      <c r="P231" s="3"/>
    </row>
    <row r="232" spans="16:16">
      <c r="P232" s="3"/>
    </row>
    <row r="233" spans="16:16">
      <c r="P233" s="3"/>
    </row>
    <row r="234" spans="16:16">
      <c r="P234" s="3"/>
    </row>
    <row r="235" spans="16:16">
      <c r="P235" s="3"/>
    </row>
    <row r="236" spans="16:16">
      <c r="P236" s="3"/>
    </row>
    <row r="237" spans="16:16">
      <c r="P237" s="3"/>
    </row>
    <row r="238" spans="16:16">
      <c r="P238" s="3"/>
    </row>
    <row r="239" spans="16:16">
      <c r="P239" s="3"/>
    </row>
    <row r="240" spans="16:16">
      <c r="P240" s="3"/>
    </row>
    <row r="241" spans="16:16">
      <c r="P241" s="3"/>
    </row>
    <row r="242" spans="16:16">
      <c r="P242" s="3"/>
    </row>
    <row r="243" spans="16:16">
      <c r="P243" s="3"/>
    </row>
    <row r="244" spans="16:16">
      <c r="P244" s="3"/>
    </row>
    <row r="245" spans="16:16">
      <c r="P245" s="3"/>
    </row>
    <row r="246" spans="16:16">
      <c r="P246" s="3"/>
    </row>
    <row r="247" spans="16:16">
      <c r="P247" s="3"/>
    </row>
    <row r="248" spans="16:16">
      <c r="P248" s="3"/>
    </row>
    <row r="249" spans="16:16">
      <c r="P249" s="3"/>
    </row>
    <row r="250" spans="16:16">
      <c r="P250" s="3"/>
    </row>
    <row r="251" spans="16:16">
      <c r="P251" s="3"/>
    </row>
    <row r="252" spans="16:16">
      <c r="P252" s="3"/>
    </row>
    <row r="253" spans="16:16">
      <c r="P253" s="3"/>
    </row>
    <row r="254" spans="16:16">
      <c r="P254" s="3"/>
    </row>
    <row r="255" spans="16:16">
      <c r="P255" s="3"/>
    </row>
    <row r="256" spans="16:16">
      <c r="P256" s="3"/>
    </row>
    <row r="257" spans="16:16">
      <c r="P257" s="3"/>
    </row>
    <row r="258" spans="16:16">
      <c r="P258" s="3"/>
    </row>
    <row r="259" spans="16:16">
      <c r="P259" s="3"/>
    </row>
    <row r="260" spans="16:16">
      <c r="P260" s="3"/>
    </row>
    <row r="261" spans="16:16">
      <c r="P261" s="3"/>
    </row>
    <row r="262" spans="16:16">
      <c r="P262" s="3"/>
    </row>
    <row r="263" spans="16:16">
      <c r="P263" s="3"/>
    </row>
    <row r="264" spans="16:16">
      <c r="P264" s="3"/>
    </row>
    <row r="265" spans="16:16">
      <c r="P265" s="3"/>
    </row>
    <row r="266" spans="16:16">
      <c r="P266" s="3"/>
    </row>
    <row r="267" spans="16:16">
      <c r="P267" s="3"/>
    </row>
    <row r="268" spans="16:16">
      <c r="P268" s="3"/>
    </row>
    <row r="269" spans="16:16">
      <c r="P269" s="3"/>
    </row>
    <row r="270" spans="16:16">
      <c r="P270" s="3"/>
    </row>
    <row r="271" spans="16:16">
      <c r="P271" s="3"/>
    </row>
    <row r="272" spans="16:16">
      <c r="P272" s="3"/>
    </row>
    <row r="273" spans="16:16">
      <c r="P273" s="3"/>
    </row>
    <row r="274" spans="16:16">
      <c r="P274" s="3"/>
    </row>
    <row r="275" spans="16:16">
      <c r="P275" s="3"/>
    </row>
    <row r="276" spans="16:16">
      <c r="P276" s="3"/>
    </row>
    <row r="277" spans="16:16">
      <c r="P277" s="3"/>
    </row>
    <row r="278" spans="16:16">
      <c r="P278" s="3"/>
    </row>
    <row r="279" spans="16:16">
      <c r="P279" s="3"/>
    </row>
    <row r="280" spans="16:16">
      <c r="P280" s="3"/>
    </row>
    <row r="281" spans="16:16">
      <c r="P281" s="3"/>
    </row>
    <row r="282" spans="16:16">
      <c r="P282" s="3"/>
    </row>
    <row r="283" spans="16:16">
      <c r="P283" s="3"/>
    </row>
    <row r="284" spans="16:16">
      <c r="P284" s="3"/>
    </row>
    <row r="285" spans="16:16">
      <c r="P285" s="3"/>
    </row>
    <row r="286" spans="16:16">
      <c r="P286" s="3"/>
    </row>
    <row r="287" spans="16:16">
      <c r="P287" s="3"/>
    </row>
    <row r="288" spans="16:16">
      <c r="P288" s="3"/>
    </row>
    <row r="289" spans="16:16">
      <c r="P289" s="3"/>
    </row>
    <row r="290" spans="16:16">
      <c r="P290" s="3"/>
    </row>
    <row r="291" spans="16:16">
      <c r="P291" s="3"/>
    </row>
    <row r="292" spans="16:16">
      <c r="P292" s="3"/>
    </row>
    <row r="293" spans="16:16">
      <c r="P293" s="3"/>
    </row>
    <row r="294" spans="16:16">
      <c r="P294" s="3"/>
    </row>
    <row r="295" spans="16:16">
      <c r="P295" s="3"/>
    </row>
    <row r="296" spans="16:16">
      <c r="P296" s="3"/>
    </row>
    <row r="297" spans="16:16">
      <c r="P297" s="3"/>
    </row>
    <row r="298" spans="16:16">
      <c r="P298" s="3"/>
    </row>
    <row r="299" spans="16:16">
      <c r="P299" s="3"/>
    </row>
    <row r="300" spans="16:16">
      <c r="P300" s="3"/>
    </row>
    <row r="301" spans="16:16">
      <c r="P301" s="3"/>
    </row>
    <row r="302" spans="16:16">
      <c r="P302" s="3"/>
    </row>
    <row r="303" spans="16:16">
      <c r="P303" s="3"/>
    </row>
    <row r="304" spans="16:16">
      <c r="P304" s="3"/>
    </row>
    <row r="305" spans="16:16">
      <c r="P305" s="3"/>
    </row>
    <row r="306" spans="16:16">
      <c r="P306" s="3"/>
    </row>
    <row r="307" spans="16:16">
      <c r="P307" s="3"/>
    </row>
    <row r="308" spans="16:16">
      <c r="P308" s="3"/>
    </row>
    <row r="309" spans="16:16">
      <c r="P309" s="3"/>
    </row>
    <row r="310" spans="16:16">
      <c r="P310" s="3"/>
    </row>
    <row r="311" spans="16:16">
      <c r="P311" s="3"/>
    </row>
    <row r="312" spans="16:16">
      <c r="P312" s="3"/>
    </row>
    <row r="313" spans="16:16">
      <c r="P313" s="3"/>
    </row>
    <row r="314" spans="16:16">
      <c r="P314" s="3"/>
    </row>
    <row r="315" spans="16:16">
      <c r="P315" s="3"/>
    </row>
    <row r="316" spans="16:16">
      <c r="P316" s="3"/>
    </row>
    <row r="317" spans="16:16">
      <c r="P317" s="3"/>
    </row>
    <row r="318" spans="16:16">
      <c r="P318" s="3"/>
    </row>
    <row r="319" spans="16:16">
      <c r="P319" s="3"/>
    </row>
    <row r="320" spans="16:16">
      <c r="P320" s="3"/>
    </row>
    <row r="321" spans="16:16">
      <c r="P321" s="3"/>
    </row>
    <row r="322" spans="16:16">
      <c r="P322" s="3"/>
    </row>
    <row r="323" spans="16:16">
      <c r="P323" s="3"/>
    </row>
    <row r="324" spans="16:16">
      <c r="P324" s="3"/>
    </row>
    <row r="325" spans="16:16">
      <c r="P325" s="3"/>
    </row>
    <row r="326" spans="16:16">
      <c r="P326" s="3"/>
    </row>
    <row r="327" spans="16:16">
      <c r="P327" s="3"/>
    </row>
    <row r="328" spans="16:16">
      <c r="P328" s="3"/>
    </row>
    <row r="329" spans="16:16">
      <c r="P329" s="3"/>
    </row>
    <row r="330" spans="16:16">
      <c r="P330" s="3"/>
    </row>
    <row r="331" spans="16:16">
      <c r="P331" s="3"/>
    </row>
    <row r="332" spans="16:16">
      <c r="P332" s="3"/>
    </row>
    <row r="333" spans="16:16">
      <c r="P333" s="3"/>
    </row>
    <row r="334" spans="16:16">
      <c r="P334" s="3"/>
    </row>
    <row r="335" spans="16:16">
      <c r="P335" s="3"/>
    </row>
    <row r="336" spans="16:16">
      <c r="P336" s="3"/>
    </row>
    <row r="337" spans="16:16">
      <c r="P337" s="3"/>
    </row>
    <row r="338" spans="16:16">
      <c r="P338" s="3"/>
    </row>
    <row r="339" spans="16:16">
      <c r="P339" s="3"/>
    </row>
    <row r="340" spans="16:16">
      <c r="P340" s="3"/>
    </row>
    <row r="341" spans="16:16">
      <c r="P341" s="3"/>
    </row>
    <row r="342" spans="16:16">
      <c r="P342" s="3"/>
    </row>
    <row r="343" spans="16:16">
      <c r="P343" s="3"/>
    </row>
    <row r="344" spans="16:16">
      <c r="P344" s="3"/>
    </row>
    <row r="345" spans="16:16">
      <c r="P345" s="3"/>
    </row>
    <row r="346" spans="16:16">
      <c r="P346" s="3"/>
    </row>
    <row r="347" spans="16:16">
      <c r="P347" s="3"/>
    </row>
    <row r="348" spans="16:16">
      <c r="P348" s="3"/>
    </row>
    <row r="349" spans="16:16">
      <c r="P349" s="3"/>
    </row>
    <row r="350" spans="16:16">
      <c r="P350" s="3"/>
    </row>
    <row r="351" spans="16:16">
      <c r="P351" s="3"/>
    </row>
    <row r="352" spans="16:16">
      <c r="P352" s="3"/>
    </row>
    <row r="353" spans="16:16">
      <c r="P353" s="3"/>
    </row>
    <row r="354" spans="16:16">
      <c r="P354" s="3"/>
    </row>
    <row r="355" spans="16:16">
      <c r="P355" s="3"/>
    </row>
    <row r="356" spans="16:16">
      <c r="P356" s="3"/>
    </row>
    <row r="357" spans="16:16">
      <c r="P357" s="3"/>
    </row>
    <row r="358" spans="16:16">
      <c r="P358" s="3"/>
    </row>
    <row r="359" spans="16:16">
      <c r="P359" s="3"/>
    </row>
    <row r="360" spans="16:16">
      <c r="P360" s="3"/>
    </row>
    <row r="361" spans="16:16">
      <c r="P361" s="3"/>
    </row>
    <row r="362" spans="16:16">
      <c r="P362" s="3"/>
    </row>
    <row r="363" spans="16:16">
      <c r="P363" s="3"/>
    </row>
    <row r="364" spans="16:16">
      <c r="P364" s="3"/>
    </row>
    <row r="365" spans="16:16">
      <c r="P365" s="3"/>
    </row>
    <row r="366" spans="16:16">
      <c r="P366" s="3"/>
    </row>
    <row r="367" spans="16:16">
      <c r="P367" s="3"/>
    </row>
    <row r="368" spans="16:16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</sheetData>
  <protectedRanges>
    <protectedRange sqref="A23:I24" name="Range72"/>
    <protectedRange sqref="A9:L9" name="Range69"/>
    <protectedRange sqref="K23:L24" name="Range67"/>
    <protectedRange sqref="L21" name="Range65"/>
    <protectedRange sqref="I56:L56 J47:L47" name="Range37"/>
    <protectedRange sqref="I35" name="Islaidos 2.1"/>
    <protectedRange sqref="I39:L39 J35:L35 I44:I45" name="Islaidos 2.2"/>
    <protectedRange sqref="B6:F6 J6:L6" name="Range62"/>
    <protectedRange sqref="L20" name="Range64"/>
    <protectedRange sqref="L22" name="Range66"/>
    <protectedRange sqref="I25:L25" name="Range68"/>
    <protectedRange sqref="I46:L46 J44:L45 I47 I48:L50" name="Range57"/>
    <protectedRange sqref="H26 A19:F22 G19:G20 G22 H19:J22" name="Range73"/>
  </protectedRanges>
  <autoFilter ref="Q29:Q57" xr:uid="{00000000-0009-0000-0000-000003000000}">
    <filterColumn colId="0">
      <filters>
        <filter val="FALSE"/>
      </filters>
    </filterColumn>
  </autoFilter>
  <customSheetViews>
    <customSheetView guid="{DD9810ED-57B2-412E-8176-FBB187E63744}" zeroValues="0" fitToPage="1" filter="1" showAutoFilter="1" hiddenRows="1" hiddenColumns="1">
      <pageMargins left="0.70866141732283472" right="0.31496062992125984" top="0" bottom="0.15748031496062992" header="0" footer="0"/>
      <printOptions horizontalCentered="1"/>
      <pageSetup paperSize="9" scale="90" firstPageNumber="0" fitToHeight="0" orientation="portrait" r:id="rId1"/>
      <headerFooter alignWithMargins="0">
        <oddHeader xml:space="preserve">&amp;C&amp;P&amp;R&amp;B&amp;B
</oddHeader>
        <oddFooter xml:space="preserve">&amp;C&amp;B&amp;B
</oddFooter>
      </headerFooter>
      <autoFilter ref="Q29:Q57" xr:uid="{00000000-0009-0000-0000-000003000000}">
        <filterColumn colId="0">
          <filters>
            <filter val="FALSE"/>
          </filters>
        </filterColumn>
      </autoFil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79EEA2D1-63DA-4DC6-972E-B6E6A2744122}" showPageBreaks="1" zeroValues="0" fitToPage="1" printArea="1" showAutoFilter="1" hiddenColumns="1">
      <selection activeCell="J365" sqref="J365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  <autoFilter ref="B1" xr:uid="{00000000-0000-0000-0000-000000000000}"/>
    </customSheetView>
    <customSheetView guid="{89D41379-82B4-477D-A293-1D71BDC869ED}" showPageBreaks="1" zeroValues="0" fitToPage="1" printArea="1" filter="1" showAutoFilter="1" hiddenRows="1" hiddenColumns="1" topLeftCell="A37">
      <selection activeCell="E60" sqref="E60"/>
      <pageMargins left="0.70866141732283472" right="0.31496062992125984" top="0" bottom="0.15748031496062992" header="0" footer="0"/>
      <printOptions horizontalCentered="1"/>
      <pageSetup paperSize="9" scale="90" firstPageNumber="0" fitToHeight="0" orientation="portrait" r:id="rId7"/>
      <headerFooter alignWithMargins="0">
        <oddHeader xml:space="preserve">&amp;C&amp;P&amp;R&amp;B&amp;B
</oddHeader>
        <oddFooter xml:space="preserve">&amp;C&amp;B&amp;B
</oddFooter>
      </headerFooter>
      <autoFilter ref="Q29:Q57" xr:uid="{00000000-0000-0000-0000-000000000000}">
        <filterColumn colId="0">
          <filters>
            <filter val="FALSE"/>
          </filters>
        </filterColumn>
      </autoFilter>
    </customSheetView>
  </customSheetViews>
  <mergeCells count="22">
    <mergeCell ref="D63:G63"/>
    <mergeCell ref="K63:L63"/>
    <mergeCell ref="L27:L28"/>
    <mergeCell ref="A29:F29"/>
    <mergeCell ref="K27:K28"/>
    <mergeCell ref="K60:L60"/>
    <mergeCell ref="A18:L18"/>
    <mergeCell ref="G25:H25"/>
    <mergeCell ref="A27:F28"/>
    <mergeCell ref="G27:G28"/>
    <mergeCell ref="H27:H28"/>
    <mergeCell ref="I27:J27"/>
    <mergeCell ref="C22:I22"/>
    <mergeCell ref="G15:K15"/>
    <mergeCell ref="G16:K16"/>
    <mergeCell ref="E17:K17"/>
    <mergeCell ref="A7:L7"/>
    <mergeCell ref="G8:K8"/>
    <mergeCell ref="A9:L9"/>
    <mergeCell ref="G10:K10"/>
    <mergeCell ref="G11:K11"/>
    <mergeCell ref="B13:L13"/>
  </mergeCells>
  <printOptions horizontalCentered="1"/>
  <pageMargins left="0.70866141732283472" right="0.31496062992125984" top="0" bottom="0.15748031496062992" header="0" footer="0"/>
  <pageSetup paperSize="9" scale="90" firstPageNumber="0" fitToHeight="0" orientation="portrait" r:id="rId8"/>
  <headerFooter alignWithMargins="0">
    <oddHeader xml:space="preserve">&amp;C&amp;P&amp;R&amp;B&amp;B
</oddHeader>
    <oddFooter xml:space="preserve">&amp;C&amp;B&amp;B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0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28">
        <v>2</v>
      </c>
      <c r="B26" s="262">
        <v>2</v>
      </c>
      <c r="C26" s="257">
        <v>1</v>
      </c>
      <c r="D26" s="257">
        <v>1</v>
      </c>
      <c r="E26" s="257">
        <v>1</v>
      </c>
      <c r="F26" s="329">
        <v>21</v>
      </c>
      <c r="G26" s="257" t="s">
        <v>679</v>
      </c>
    </row>
    <row r="27" spans="1:7">
      <c r="A27" s="328">
        <v>2</v>
      </c>
      <c r="B27" s="262">
        <v>2</v>
      </c>
      <c r="C27" s="257">
        <v>1</v>
      </c>
      <c r="D27" s="257">
        <v>1</v>
      </c>
      <c r="E27" s="257">
        <v>1</v>
      </c>
      <c r="F27" s="329">
        <v>22</v>
      </c>
      <c r="G27" s="257" t="s">
        <v>680</v>
      </c>
    </row>
    <row r="28" spans="1:7">
      <c r="A28" s="328">
        <v>2</v>
      </c>
      <c r="B28" s="262">
        <v>2</v>
      </c>
      <c r="C28" s="257">
        <v>1</v>
      </c>
      <c r="D28" s="257">
        <v>1</v>
      </c>
      <c r="E28" s="257">
        <v>1</v>
      </c>
      <c r="F28" s="329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39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0" t="s">
        <v>565</v>
      </c>
    </row>
    <row r="74" spans="1:7" ht="25.5">
      <c r="A74" s="331">
        <v>2</v>
      </c>
      <c r="B74" s="332">
        <v>5</v>
      </c>
      <c r="C74" s="330">
        <v>3</v>
      </c>
      <c r="D74" s="283">
        <v>2</v>
      </c>
      <c r="E74" s="332"/>
      <c r="F74" s="333"/>
      <c r="G74" s="330" t="s">
        <v>212</v>
      </c>
    </row>
    <row r="75" spans="1:7" ht="25.5">
      <c r="A75" s="331">
        <v>2</v>
      </c>
      <c r="B75" s="332">
        <v>5</v>
      </c>
      <c r="C75" s="330">
        <v>3</v>
      </c>
      <c r="D75" s="283">
        <v>2</v>
      </c>
      <c r="E75" s="332">
        <v>1</v>
      </c>
      <c r="F75" s="333"/>
      <c r="G75" s="330" t="s">
        <v>212</v>
      </c>
    </row>
    <row r="76" spans="1:7" ht="25.5">
      <c r="A76" s="331">
        <v>2</v>
      </c>
      <c r="B76" s="332">
        <v>5</v>
      </c>
      <c r="C76" s="330">
        <v>3</v>
      </c>
      <c r="D76" s="283">
        <v>2</v>
      </c>
      <c r="E76" s="332">
        <v>1</v>
      </c>
      <c r="F76" s="333">
        <v>1</v>
      </c>
      <c r="G76" s="330" t="s">
        <v>212</v>
      </c>
    </row>
    <row r="77" spans="1:7">
      <c r="A77" s="331">
        <v>2</v>
      </c>
      <c r="B77" s="332">
        <v>5</v>
      </c>
      <c r="C77" s="330">
        <v>3</v>
      </c>
      <c r="D77" s="283">
        <v>2</v>
      </c>
      <c r="E77" s="332">
        <v>1</v>
      </c>
      <c r="F77" s="333">
        <v>2</v>
      </c>
      <c r="G77" s="330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26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26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26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34">
        <v>2</v>
      </c>
      <c r="B125" s="335">
        <v>8</v>
      </c>
      <c r="C125" s="226">
        <v>1</v>
      </c>
      <c r="D125" s="335">
        <v>1</v>
      </c>
      <c r="E125" s="336">
        <v>1</v>
      </c>
      <c r="F125" s="327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37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1">
        <v>2</v>
      </c>
      <c r="B140" s="341">
        <v>9</v>
      </c>
      <c r="C140" s="341">
        <v>2</v>
      </c>
      <c r="D140" s="341">
        <v>2</v>
      </c>
      <c r="E140" s="341"/>
      <c r="F140" s="341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26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26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26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27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26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26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38">
        <v>3</v>
      </c>
      <c r="B200" s="335">
        <v>2</v>
      </c>
      <c r="C200" s="336">
        <v>1</v>
      </c>
      <c r="D200" s="336"/>
      <c r="E200" s="336"/>
      <c r="F200" s="327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26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26"/>
      <c r="G202" s="224" t="s">
        <v>13</v>
      </c>
    </row>
    <row r="203" spans="1:7">
      <c r="A203" s="338">
        <v>3</v>
      </c>
      <c r="B203" s="338">
        <v>2</v>
      </c>
      <c r="C203" s="336">
        <v>1</v>
      </c>
      <c r="D203" s="336">
        <v>1</v>
      </c>
      <c r="E203" s="336">
        <v>1</v>
      </c>
      <c r="F203" s="327">
        <v>1</v>
      </c>
      <c r="G203" s="226" t="s">
        <v>13</v>
      </c>
    </row>
    <row r="204" spans="1:7">
      <c r="A204" s="338">
        <v>3</v>
      </c>
      <c r="B204" s="336">
        <v>2</v>
      </c>
      <c r="C204" s="336">
        <v>1</v>
      </c>
      <c r="D204" s="336">
        <v>1</v>
      </c>
      <c r="E204" s="336">
        <v>2</v>
      </c>
      <c r="F204" s="327"/>
      <c r="G204" s="226" t="s">
        <v>273</v>
      </c>
    </row>
    <row r="205" spans="1:7">
      <c r="A205" s="338">
        <v>3</v>
      </c>
      <c r="B205" s="336">
        <v>2</v>
      </c>
      <c r="C205" s="336">
        <v>1</v>
      </c>
      <c r="D205" s="336">
        <v>1</v>
      </c>
      <c r="E205" s="336">
        <v>2</v>
      </c>
      <c r="F205" s="327">
        <v>1</v>
      </c>
      <c r="G205" s="226" t="s">
        <v>274</v>
      </c>
    </row>
    <row r="206" spans="1:7">
      <c r="A206" s="338">
        <v>3</v>
      </c>
      <c r="B206" s="336">
        <v>2</v>
      </c>
      <c r="C206" s="336">
        <v>1</v>
      </c>
      <c r="D206" s="336">
        <v>1</v>
      </c>
      <c r="E206" s="336">
        <v>2</v>
      </c>
      <c r="F206" s="327">
        <v>2</v>
      </c>
      <c r="G206" s="226" t="s">
        <v>275</v>
      </c>
    </row>
    <row r="207" spans="1:7">
      <c r="A207" s="338">
        <v>3</v>
      </c>
      <c r="B207" s="336">
        <v>2</v>
      </c>
      <c r="C207" s="336">
        <v>1</v>
      </c>
      <c r="D207" s="336">
        <v>1</v>
      </c>
      <c r="E207" s="336">
        <v>3</v>
      </c>
      <c r="F207" s="290"/>
      <c r="G207" s="226" t="s">
        <v>278</v>
      </c>
    </row>
    <row r="208" spans="1:7">
      <c r="A208" s="338">
        <v>3</v>
      </c>
      <c r="B208" s="336">
        <v>2</v>
      </c>
      <c r="C208" s="336">
        <v>1</v>
      </c>
      <c r="D208" s="336">
        <v>1</v>
      </c>
      <c r="E208" s="336">
        <v>3</v>
      </c>
      <c r="F208" s="327">
        <v>1</v>
      </c>
      <c r="G208" s="226" t="s">
        <v>276</v>
      </c>
    </row>
    <row r="209" spans="1:7">
      <c r="A209" s="338">
        <v>3</v>
      </c>
      <c r="B209" s="336">
        <v>2</v>
      </c>
      <c r="C209" s="336">
        <v>1</v>
      </c>
      <c r="D209" s="336">
        <v>1</v>
      </c>
      <c r="E209" s="336">
        <v>3</v>
      </c>
      <c r="F209" s="327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39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26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26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26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26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26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26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26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26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26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26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26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26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26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26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26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26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26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26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28">
        <v>3</v>
      </c>
      <c r="B328" s="328">
        <v>3</v>
      </c>
      <c r="C328" s="262">
        <v>2</v>
      </c>
      <c r="D328" s="257">
        <v>7</v>
      </c>
      <c r="E328" s="257">
        <v>1</v>
      </c>
      <c r="F328" s="329">
        <v>2</v>
      </c>
      <c r="G328" s="257" t="s">
        <v>341</v>
      </c>
    </row>
  </sheetData>
  <protectedRanges>
    <protectedRange sqref="A140:F140" name="Range23"/>
  </protectedRanges>
  <customSheetViews>
    <customSheetView guid="{DD9810ED-57B2-412E-8176-FBB187E63744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9EEA2D1-63DA-4DC6-972E-B6E6A2744122}">
      <selection activeCell="J35" sqref="J35"/>
      <pageMargins left="0.7" right="0.7" top="0.75" bottom="0.75" header="0.3" footer="0.3"/>
    </customSheetView>
    <customSheetView guid="{89D41379-82B4-477D-A293-1D71BDC869ED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f2</vt:lpstr>
      <vt:lpstr>f2 (2)</vt:lpstr>
      <vt:lpstr>f2 (3)</vt:lpstr>
      <vt:lpstr>F2 _20190101</vt:lpstr>
      <vt:lpstr>Lapas1</vt:lpstr>
      <vt:lpstr>'F2 _20190101'!Print_Area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Asta Mištautė</cp:lastModifiedBy>
  <cp:lastPrinted>2020-01-08T09:26:57Z</cp:lastPrinted>
  <dcterms:created xsi:type="dcterms:W3CDTF">2004-04-07T10:43:01Z</dcterms:created>
  <dcterms:modified xsi:type="dcterms:W3CDTF">2020-09-03T08:42:22Z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1456907898</vt:i4>
  </property>
  <property fmtid="{D5CDD505-2E9C-101B-9397-08002B2CF9AE}" pid="3" name="_EmailSubject">
    <vt:lpwstr>Formos</vt:lpwstr>
  </property>
  <property fmtid="{D5CDD505-2E9C-101B-9397-08002B2CF9AE}" pid="4" name="_AuthorEmail">
    <vt:lpwstr>l.motiejunaite@finmin.lt</vt:lpwstr>
  </property>
  <property fmtid="{D5CDD505-2E9C-101B-9397-08002B2CF9AE}" pid="5" name="_AuthorEmailDisplayName">
    <vt:lpwstr>Lina Motiejunaite</vt:lpwstr>
  </property>
  <property fmtid="{D5CDD505-2E9C-101B-9397-08002B2CF9AE}" pid="6" name="_PreviousAdHocReviewCycleID">
    <vt:i4>406938398</vt:i4>
  </property>
  <property fmtid="{D5CDD505-2E9C-101B-9397-08002B2CF9AE}" pid="7" name="_ReviewingToolsShownOnce">
    <vt:lpwstr/>
  </property>
</Properties>
</file>